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854" firstSheet="16" activeTab="16"/>
  </bookViews>
  <sheets>
    <sheet name="Лог обновления" sheetId="1" state="veryHidden" r:id="rId1"/>
    <sheet name="ТСО 0" sheetId="2" state="veryHidden" r:id="rId2"/>
    <sheet name="et_union" sheetId="3" state="veryHidden" r:id="rId3"/>
    <sheet name="TEHSHEET" sheetId="4" state="veryHidden" r:id="rId4"/>
    <sheet name="modProv" sheetId="5" state="veryHidden" r:id="rId5"/>
    <sheet name="modLoad" sheetId="6" state="veryHidden" r:id="rId6"/>
    <sheet name="AllSheetsInThisWorkbook" sheetId="7" state="veryHidden" r:id="rId7"/>
    <sheet name="modInstruction" sheetId="8" state="veryHidden" r:id="rId8"/>
    <sheet name="modfrmReestr" sheetId="9" state="veryHidden" r:id="rId9"/>
    <sheet name="modReestr" sheetId="10" state="veryHidden" r:id="rId10"/>
    <sheet name="modUpdTemplMain" sheetId="11" state="veryHidden" r:id="rId11"/>
    <sheet name="modfrmCheckUpdates" sheetId="12" state="veryHidden" r:id="rId12"/>
    <sheet name="REESTR_ORG" sheetId="13" state="veryHidden" r:id="rId13"/>
    <sheet name="modHyp" sheetId="14" state="veryHidden" r:id="rId14"/>
    <sheet name="modList01" sheetId="15" state="veryHidden" r:id="rId15"/>
    <sheet name="modList02" sheetId="16" state="veryHidden" r:id="rId16"/>
    <sheet name="Титул" sheetId="17" r:id="rId17"/>
    <sheet name="Раздел 1." sheetId="18" r:id="rId18"/>
    <sheet name="2.1." sheetId="19" r:id="rId19"/>
    <sheet name="2.2" sheetId="20" r:id="rId20"/>
    <sheet name="2.3-2.4" sheetId="21" r:id="rId21"/>
    <sheet name="3.1-3.3." sheetId="22" r:id="rId22"/>
    <sheet name="3.4" sheetId="23" r:id="rId23"/>
    <sheet name="3.5" sheetId="24" r:id="rId24"/>
    <sheet name="4.1" sheetId="25" r:id="rId25"/>
    <sheet name="4.2" sheetId="26" r:id="rId26"/>
    <sheet name="4.3-4.8" sheetId="27" r:id="rId27"/>
    <sheet name="4.9" sheetId="28" r:id="rId28"/>
  </sheets>
  <externalReferences>
    <externalReference r:id="rId31"/>
  </externalReferences>
  <definedNames>
    <definedName name="_Par948" localSheetId="19">'2.2'!$B$15</definedName>
    <definedName name="anscount" hidden="1">1</definedName>
    <definedName name="CheckBC_List01">#REF!</definedName>
    <definedName name="chkGetUpdatesValue">#REF!</definedName>
    <definedName name="chkNoUpdatesValue">#REF!</definedName>
    <definedName name="code">#REF!</definedName>
    <definedName name="dolj_lico">#REF!</definedName>
    <definedName name="et_List01">'et_union'!$3:$3</definedName>
    <definedName name="et_List02">'et_union'!$7:$7</definedName>
    <definedName name="FirstLine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nomer">#REF!</definedName>
    <definedName name="nomer_list">'TEHSHEET'!$N$2:$N$11</definedName>
    <definedName name="nvv_list">'TEHSHEET'!$M$2:$M$4</definedName>
    <definedName name="org">#REF!</definedName>
    <definedName name="P19_T1_Protect" hidden="1">P5_T1_Protect,P6_T1_Protect,P7_T1_Protect,P8_T1_Protect,P9_T1_Protect,P10_T1_Protect,P11_T1_Protect,P12_T1_Protect,P13_T1_Protect,P14_T1_Protect</definedName>
    <definedName name="pIns_List01">#REF!</definedName>
    <definedName name="PROT_22">P3_PROT_22,P4_PROT_22,P5_PROT_22</definedName>
    <definedName name="REESTR_ORG_RANGE">'REESTR_ORG'!$A$2:$G$170</definedName>
    <definedName name="REGION">'TEHSHEET'!$A$1:$A$84</definedName>
    <definedName name="region_name">#REF!</definedName>
    <definedName name="rng_actions_01">'[1]TEHSHEET'!$X$3:$X$110</definedName>
    <definedName name="ruk">#REF!</definedName>
    <definedName name="SAPBEXrevision" hidden="1">1</definedName>
    <definedName name="SAPBEXsysID" hidden="1">"BW2"</definedName>
    <definedName name="SAPBEXwbID" hidden="1">"479GSPMTNK9HM4ZSIVE5K2SH6"</definedName>
    <definedName name="UpdStatus">#REF!</definedName>
    <definedName name="version">#REF!</definedName>
    <definedName name="year_list">'TEHSHEET'!$L$2:$L$16</definedName>
  </definedNames>
  <calcPr fullCalcOnLoad="1"/>
</workbook>
</file>

<file path=xl/sharedStrings.xml><?xml version="1.0" encoding="utf-8"?>
<sst xmlns="http://schemas.openxmlformats.org/spreadsheetml/2006/main" count="2720" uniqueCount="1216">
  <si>
    <t>Расчетные листы</t>
  </si>
  <si>
    <t>Скрытые листы</t>
  </si>
  <si>
    <t>Инструкция</t>
  </si>
  <si>
    <t>Лог обновления</t>
  </si>
  <si>
    <t>Титульный</t>
  </si>
  <si>
    <t>modHyp</t>
  </si>
  <si>
    <t>TEHSHEET</t>
  </si>
  <si>
    <t>AllSheetsInThisWorkbook</t>
  </si>
  <si>
    <t>modUpdTemplMain</t>
  </si>
  <si>
    <t>REESTR_ORG</t>
  </si>
  <si>
    <t>modfrmReestr</t>
  </si>
  <si>
    <t>modReestr</t>
  </si>
  <si>
    <t>modProv</t>
  </si>
  <si>
    <t>Проверка</t>
  </si>
  <si>
    <t>Комментарий</t>
  </si>
  <si>
    <t>modInstruction</t>
  </si>
  <si>
    <t>modfrmCheckUpdates</t>
  </si>
  <si>
    <t>3/17/2012  12:12:41 AM</t>
  </si>
  <si>
    <t>Калининградская область</t>
  </si>
  <si>
    <t>Калужская область</t>
  </si>
  <si>
    <t>Карачаево-Черкесская республика</t>
  </si>
  <si>
    <t>г. Москва</t>
  </si>
  <si>
    <t>Забайкальский край</t>
  </si>
  <si>
    <t>Камчатский край</t>
  </si>
  <si>
    <t>Удмуртская республика</t>
  </si>
  <si>
    <t>Чувашская республика</t>
  </si>
  <si>
    <t>№ п/п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</si>
  <si>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</si>
  <si>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</si>
  <si>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</si>
  <si>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</si>
  <si>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</si>
  <si>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</si>
  <si>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</si>
  <si>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</si>
  <si>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</si>
  <si>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</si>
  <si>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</si>
  <si>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</si>
  <si>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</si>
  <si>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</si>
  <si>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</si>
  <si>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</si>
  <si>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</si>
  <si>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</si>
  <si>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</si>
  <si>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</si>
  <si>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</si>
  <si>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</si>
  <si>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</si>
  <si>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</si>
  <si>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</si>
  <si>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</si>
  <si>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</si>
  <si>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</si>
  <si>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</si>
  <si>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</si>
  <si>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</si>
  <si>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</si>
  <si>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</si>
  <si>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</si>
  <si>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</si>
  <si>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</si>
  <si>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</si>
  <si>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</si>
  <si>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</si>
  <si>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</si>
  <si>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</si>
  <si>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</si>
  <si>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</si>
  <si>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</si>
  <si>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</si>
  <si>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</si>
  <si>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</si>
  <si>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</si>
  <si>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</si>
  <si>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</si>
  <si>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</si>
  <si>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</si>
  <si>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</si>
  <si>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</si>
  <si>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</si>
  <si>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</si>
  <si>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</si>
  <si>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</si>
  <si>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</si>
  <si>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</si>
  <si>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</si>
  <si>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</si>
  <si>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</si>
  <si>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</si>
  <si>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</si>
  <si>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</si>
  <si>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</si>
  <si>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</si>
  <si>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</si>
  <si>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</si>
  <si>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</si>
  <si>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</si>
  <si>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</si>
  <si>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</si>
  <si>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</si>
  <si>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</si>
  <si>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Статус</t>
  </si>
  <si>
    <t>Комментарии</t>
  </si>
  <si>
    <t>Дата/Время</t>
  </si>
  <si>
    <t>Сообщение</t>
  </si>
  <si>
    <t>et_List01</t>
  </si>
  <si>
    <t>NSRF</t>
  </si>
  <si>
    <t>RST_ORG_ID</t>
  </si>
  <si>
    <t>ORG_NAME</t>
  </si>
  <si>
    <t>INN_NAME</t>
  </si>
  <si>
    <t>KPP_NAME</t>
  </si>
  <si>
    <t>ОАО "Оборонэнергосбыт"</t>
  </si>
  <si>
    <t>7704731218</t>
  </si>
  <si>
    <t>7704726225</t>
  </si>
  <si>
    <t>7708503727</t>
  </si>
  <si>
    <t>26516002</t>
  </si>
  <si>
    <t>Закрытое акционерное общество "Энергопромышленная компания", г. Екатеринбург</t>
  </si>
  <si>
    <t>6661105959</t>
  </si>
  <si>
    <t>666101001</t>
  </si>
  <si>
    <t>27954259</t>
  </si>
  <si>
    <t>ОАО "ФСК ЕЭС"</t>
  </si>
  <si>
    <t>4716016979</t>
  </si>
  <si>
    <t>997450001</t>
  </si>
  <si>
    <t>26502786</t>
  </si>
  <si>
    <t>ООО "РУСЭНЕРГОСБЫТ"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</si>
  <si>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</si>
  <si>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</si>
  <si>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</si>
  <si>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</si>
  <si>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</si>
  <si>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</si>
  <si>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</si>
  <si>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</si>
  <si>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</si>
  <si>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26611514</t>
  </si>
  <si>
    <t>ООО "ТранснефтьЭлектросетьСервис"</t>
  </si>
  <si>
    <t>6311049306</t>
  </si>
  <si>
    <t>631101001</t>
  </si>
  <si>
    <t>№</t>
  </si>
  <si>
    <t>EE</t>
  </si>
  <si>
    <t>2010 год</t>
  </si>
  <si>
    <t>2011 год</t>
  </si>
  <si>
    <t>2012 год</t>
  </si>
  <si>
    <t>Единицы измерения</t>
  </si>
  <si>
    <t>ВСЕГО</t>
  </si>
  <si>
    <t>ВН</t>
  </si>
  <si>
    <t>СН1</t>
  </si>
  <si>
    <t>СН2</t>
  </si>
  <si>
    <t>НН</t>
  </si>
  <si>
    <t>Материальные затраты</t>
  </si>
  <si>
    <t>тыс.руб</t>
  </si>
  <si>
    <t>Сырье, материалы, запасные части, инструмент, топливо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</si>
  <si>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</si>
  <si>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Расходы на оплату труда</t>
  </si>
  <si>
    <t>Прочие расходы, всего, в том числе:</t>
  </si>
  <si>
    <t>Ремонт основных фондов</t>
  </si>
  <si>
    <t>Оплата работ и услуг сторонних организаций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</si>
  <si>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</si>
  <si>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</si>
  <si>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</si>
  <si>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</si>
  <si>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Транспортные услуги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</si>
  <si>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</si>
  <si>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</si>
  <si>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</si>
  <si>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</si>
  <si>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Электроэнергия на хоз. нужды</t>
  </si>
  <si>
    <t>Подконтрольные расходы из прибыли</t>
  </si>
  <si>
    <t>Справочник</t>
  </si>
  <si>
    <t>et_union</t>
  </si>
  <si>
    <t>modList01</t>
  </si>
  <si>
    <t>year_list</t>
  </si>
  <si>
    <t>et_List02</t>
  </si>
  <si>
    <t>modList02</t>
  </si>
  <si>
    <t>А</t>
  </si>
  <si>
    <t>1</t>
  </si>
  <si>
    <t>2</t>
  </si>
  <si>
    <t>3</t>
  </si>
  <si>
    <t>км</t>
  </si>
  <si>
    <t>Наименование показателя</t>
  </si>
  <si>
    <t>Финансовые</t>
  </si>
  <si>
    <t>1.1</t>
  </si>
  <si>
    <t>1.2</t>
  </si>
  <si>
    <t>1.3</t>
  </si>
  <si>
    <t>1.4</t>
  </si>
  <si>
    <t>Необходимая валовая выручка на содержание (собственная) - план</t>
  </si>
  <si>
    <t>Необходимая валовая выручка на содержание (собственная) - факт</t>
  </si>
  <si>
    <t>Подконтрольные расходы, всего - план</t>
  </si>
  <si>
    <t>Подконтрольные расходы, всего - факт</t>
  </si>
  <si>
    <t>тыс.руб без НДС</t>
  </si>
  <si>
    <t>1.4.1</t>
  </si>
  <si>
    <t>1.4.1.1</t>
  </si>
  <si>
    <t>1.4.1.2</t>
  </si>
  <si>
    <t>1.4.2</t>
  </si>
  <si>
    <t>1.4.3</t>
  </si>
  <si>
    <t>1.4.3.1</t>
  </si>
  <si>
    <t>1.4.3.2</t>
  </si>
  <si>
    <t>1.4.3.2.1</t>
  </si>
  <si>
    <t>1.4.3.2.2</t>
  </si>
  <si>
    <t>1.4.3.2.3</t>
  </si>
  <si>
    <t>1.4.3.2.4</t>
  </si>
  <si>
    <t>1.4.3.2.5</t>
  </si>
  <si>
    <t>1.4.3.2.6</t>
  </si>
  <si>
    <t>1.4.3.3</t>
  </si>
  <si>
    <t>1.4.3.4</t>
  </si>
  <si>
    <t>1.4.3.5</t>
  </si>
  <si>
    <t>1.4.3.6</t>
  </si>
  <si>
    <t>1.4.3.7</t>
  </si>
  <si>
    <t>1.4.3.8</t>
  </si>
  <si>
    <t>1.4.3.9</t>
  </si>
  <si>
    <t>Натуральные</t>
  </si>
  <si>
    <t>Общее количество точек подключения на конец года</t>
  </si>
  <si>
    <t>Общее количество условных единиц  на конец года</t>
  </si>
  <si>
    <t>Общая протяженность сетей (воздушных и кабельных линий) на конец года</t>
  </si>
  <si>
    <t>Общая трансформаторная емкость подстанций на конец года</t>
  </si>
  <si>
    <t>2.1</t>
  </si>
  <si>
    <t>2.2</t>
  </si>
  <si>
    <t>2.3</t>
  </si>
  <si>
    <t>2.4</t>
  </si>
  <si>
    <t>Климатические</t>
  </si>
  <si>
    <t>МВА</t>
  </si>
  <si>
    <t>шт</t>
  </si>
  <si>
    <t>Стоимость потребительской корзины в регионе</t>
  </si>
  <si>
    <t>Средняя заработная плата в отрасли в регионе</t>
  </si>
  <si>
    <t>Толщина стенки гололеда</t>
  </si>
  <si>
    <t>3.1</t>
  </si>
  <si>
    <t>3.2</t>
  </si>
  <si>
    <t>3.3</t>
  </si>
  <si>
    <t>3.4</t>
  </si>
  <si>
    <t>3.5</t>
  </si>
  <si>
    <r>
      <t xml:space="preserve">Количество дней переходов температуры через 0 </t>
    </r>
    <r>
      <rPr>
        <vertAlign val="superscript"/>
        <sz val="9"/>
        <color indexed="8"/>
        <rFont val="Tahoma"/>
        <family val="2"/>
      </rPr>
      <t>o</t>
    </r>
    <r>
      <rPr>
        <sz val="9"/>
        <color indexed="8"/>
        <rFont val="Tahoma"/>
        <family val="2"/>
      </rPr>
      <t>С</t>
    </r>
  </si>
  <si>
    <t>руб</t>
  </si>
  <si>
    <r>
      <t>o</t>
    </r>
    <r>
      <rPr>
        <sz val="9"/>
        <color indexed="8"/>
        <rFont val="Tahoma"/>
        <family val="2"/>
      </rPr>
      <t>С</t>
    </r>
  </si>
  <si>
    <t>дней</t>
  </si>
  <si>
    <t>мм</t>
  </si>
  <si>
    <t>Средняя температура января в столице региона</t>
  </si>
  <si>
    <t>Прочие услуги сторонних организаций</t>
  </si>
  <si>
    <t>Другие прочие расходы</t>
  </si>
  <si>
    <t>ТСО 0</t>
  </si>
  <si>
    <t>Финансовые, натуральные и климатические показатели по сетевой организации</t>
  </si>
  <si>
    <t>ВНИМАНИЕ: При отсутствии данных по любому из обязательных для заполнения показателей в любом из периодов компания не будет учтена при проведении бенчмаркинга</t>
  </si>
  <si>
    <t>1.3.1</t>
  </si>
  <si>
    <t>1.3.1.1</t>
  </si>
  <si>
    <t>1.3.1.2</t>
  </si>
  <si>
    <t>1.3.2</t>
  </si>
  <si>
    <t>1.3.3</t>
  </si>
  <si>
    <t>1.3.3.1</t>
  </si>
  <si>
    <t>1.3.3.2</t>
  </si>
  <si>
    <t>1.3.3.2.1</t>
  </si>
  <si>
    <t>1.3.3.2.2</t>
  </si>
  <si>
    <t>1.3.3.2.3</t>
  </si>
  <si>
    <t>1.3.3.2.4</t>
  </si>
  <si>
    <t>1.3.3.2.5</t>
  </si>
  <si>
    <t>1.3.3.2.6</t>
  </si>
  <si>
    <t>1.3.3.3</t>
  </si>
  <si>
    <t>1.3.3.4</t>
  </si>
  <si>
    <t>1.3.3.5</t>
  </si>
  <si>
    <t>1.3.3.6</t>
  </si>
  <si>
    <t>1.3.3.7</t>
  </si>
  <si>
    <t>1.3.3.8</t>
  </si>
  <si>
    <t>1.3.3.9</t>
  </si>
  <si>
    <t>nvv_list</t>
  </si>
  <si>
    <t>выше 500 млн.руб</t>
  </si>
  <si>
    <t>от 300 до 500 млн.руб</t>
  </si>
  <si>
    <t>у.е.</t>
  </si>
  <si>
    <t>1.3.1.2.1</t>
  </si>
  <si>
    <t>в т.ч. расходы на ремонт</t>
  </si>
  <si>
    <t>1.3.2.1</t>
  </si>
  <si>
    <t>1.4.1.2.1</t>
  </si>
  <si>
    <t>1.4.2.1</t>
  </si>
  <si>
    <t>1.5</t>
  </si>
  <si>
    <t>Другие финансовые показатели организации, всего - план</t>
  </si>
  <si>
    <t>Амортизационные отчисления (Возврат инвестированного капитала) - план</t>
  </si>
  <si>
    <t>Расходы по формированию резерва по просроченной дебеторской задолженности - план</t>
  </si>
  <si>
    <t>Прибыль до налогообложения - план</t>
  </si>
  <si>
    <t>Прибыль на капитальные вложения (инвестиции), в отношении организаций, регулирование деятельности которых осуществляется с применением метода долгосрочной индексации НВВ</t>
  </si>
  <si>
    <t>Недополученный по независящим причинам доход (+)/избыток средств, полученный в предыдущем периоде регулирования (-)</t>
  </si>
  <si>
    <t>Изменение необходимой валовой выручки, производимое в целях сглаживания тарифов (+/-)</t>
  </si>
  <si>
    <t>1.6</t>
  </si>
  <si>
    <t>Другие финансовые показатели организации, всего - факт</t>
  </si>
  <si>
    <t>1.5.1</t>
  </si>
  <si>
    <t>1.5.2</t>
  </si>
  <si>
    <t>1.5.3</t>
  </si>
  <si>
    <t>1.5.4</t>
  </si>
  <si>
    <t>1.5.5</t>
  </si>
  <si>
    <t>1.5.6</t>
  </si>
  <si>
    <t>1.6.1</t>
  </si>
  <si>
    <t>1.6.2</t>
  </si>
  <si>
    <t>1.6.3</t>
  </si>
  <si>
    <t>1.6.4</t>
  </si>
  <si>
    <t>1.6.5</t>
  </si>
  <si>
    <t>Количество условных единиц относящихся к линиям  электропередачи (воздушным и кабельным линиям) на конец года</t>
  </si>
  <si>
    <t>2.3.1</t>
  </si>
  <si>
    <t>в т.ч. количество условных единиц относящихся к воздушным линиям электропередачи на конец года</t>
  </si>
  <si>
    <t>2.3.2</t>
  </si>
  <si>
    <t>в т.ч. количество условных единиц относящихся к кабельным линиям электропередачи на конец года</t>
  </si>
  <si>
    <t>Количество условных единиц относящихся к  подстанциям на конец года</t>
  </si>
  <si>
    <t>2.5</t>
  </si>
  <si>
    <t>2.6</t>
  </si>
  <si>
    <t>Общее кол-во подстанций на конец года</t>
  </si>
  <si>
    <t>Полезный отпуск за год</t>
  </si>
  <si>
    <t>млн.кВтч</t>
  </si>
  <si>
    <t>2009 год</t>
  </si>
  <si>
    <t>2013 год</t>
  </si>
  <si>
    <t>ниже 300 млн.руб</t>
  </si>
  <si>
    <t>4</t>
  </si>
  <si>
    <t>Удельные показатели</t>
  </si>
  <si>
    <t>4.1</t>
  </si>
  <si>
    <t>Величина операционных, подконтрольных расходов на 1 тыс.км.линий</t>
  </si>
  <si>
    <t>4.2</t>
  </si>
  <si>
    <t>Величина операционных, подконтрольных расходов на 1 У.Е. </t>
  </si>
  <si>
    <t>4.3</t>
  </si>
  <si>
    <t>Величина операционных, подконтрольных расходов на 1 тыс. точек поставки</t>
  </si>
  <si>
    <t>4.4</t>
  </si>
  <si>
    <t>Величина операционных, подконтрольных расходов на 1 подстанцию </t>
  </si>
  <si>
    <t>4.5</t>
  </si>
  <si>
    <t>Величина операционных, подконтрольных расходов на МВА </t>
  </si>
  <si>
    <t>4.6</t>
  </si>
  <si>
    <t>Количество точек присоединения на 1 км. Сети (Плотность сети) </t>
  </si>
  <si>
    <t>4.7</t>
  </si>
  <si>
    <t>Доля протяженности линий высокого напряжения </t>
  </si>
  <si>
    <t>4.8</t>
  </si>
  <si>
    <t>Количество точек подключения на 1 подстанцию </t>
  </si>
  <si>
    <t>4.9</t>
  </si>
  <si>
    <t>Трансформаторная емкость на 1 подстанцию </t>
  </si>
  <si>
    <t>4.10</t>
  </si>
  <si>
    <t>Доля трансформаторной емкости высокого напряжения</t>
  </si>
  <si>
    <t>руб/км</t>
  </si>
  <si>
    <t>руб/у.е.</t>
  </si>
  <si>
    <t>руб/шт</t>
  </si>
  <si>
    <t>руб/МВА</t>
  </si>
  <si>
    <t>шт/км</t>
  </si>
  <si>
    <t>МВА/шт</t>
  </si>
  <si>
    <t>Минимум</t>
  </si>
  <si>
    <t>Максимум</t>
  </si>
  <si>
    <t>2.2.1</t>
  </si>
  <si>
    <t>2.2.1.1</t>
  </si>
  <si>
    <t>2.2.1.2</t>
  </si>
  <si>
    <t>2.2.2</t>
  </si>
  <si>
    <t>modLoad</t>
  </si>
  <si>
    <t>nomer_list</t>
  </si>
  <si>
    <t>5/6/2014  3:15:16 PM</t>
  </si>
  <si>
    <t>Проверка доступных обновлений...</t>
  </si>
  <si>
    <t>Информация</t>
  </si>
  <si>
    <t>5/6/2014  3:15:17 PM</t>
  </si>
  <si>
    <t>Нет доступных обновлений для шаблона с кодом BENCH.TSO.2014!</t>
  </si>
  <si>
    <t>27649998</t>
  </si>
  <si>
    <t>ООО "Энергосетевая компания Амет"</t>
  </si>
  <si>
    <t>7401012158</t>
  </si>
  <si>
    <t>740101001</t>
  </si>
  <si>
    <t>26503104</t>
  </si>
  <si>
    <t>Челябинский филиал ООО "МЕЧЕЛ-ЭНЕРГО"</t>
  </si>
  <si>
    <t>7722245108</t>
  </si>
  <si>
    <t>745043001</t>
  </si>
  <si>
    <t>27759709</t>
  </si>
  <si>
    <t>ООО "ПСК"</t>
  </si>
  <si>
    <t>7404035266</t>
  </si>
  <si>
    <t>741101001</t>
  </si>
  <si>
    <t>26322716</t>
  </si>
  <si>
    <t>ООО "Фортуна"</t>
  </si>
  <si>
    <t>7444042213</t>
  </si>
  <si>
    <t>744401101</t>
  </si>
  <si>
    <t>26322759</t>
  </si>
  <si>
    <t>ООО "Завод крупнопанельного домостроения"</t>
  </si>
  <si>
    <t>7415039590</t>
  </si>
  <si>
    <t>741450001</t>
  </si>
  <si>
    <t>26322819</t>
  </si>
  <si>
    <t>ООО "МИЗ-Энерго"</t>
  </si>
  <si>
    <t>7453175629</t>
  </si>
  <si>
    <t>745301001</t>
  </si>
  <si>
    <t>26863812</t>
  </si>
  <si>
    <t>ОАО "Фортум" (Аргаяшская ТЭЦ)</t>
  </si>
  <si>
    <t>7203162698</t>
  </si>
  <si>
    <t>742202001</t>
  </si>
  <si>
    <t>26360672</t>
  </si>
  <si>
    <t>Муниципальное предприятие муниципального образования ЗАТО г.Снежинск "Энергетик</t>
  </si>
  <si>
    <t>7423000075</t>
  </si>
  <si>
    <t>742301001</t>
  </si>
  <si>
    <t>26503102</t>
  </si>
  <si>
    <t>ОАО "Трансэнерго"</t>
  </si>
  <si>
    <t>7423023178</t>
  </si>
  <si>
    <t>745450001</t>
  </si>
  <si>
    <t>28044407</t>
  </si>
  <si>
    <t>ООО "Южноуральская сетевая компания" Переименована от (Сетевая компания ООО "Энергия +")</t>
  </si>
  <si>
    <t>7424028997</t>
  </si>
  <si>
    <t>742401001</t>
  </si>
  <si>
    <t>26322722</t>
  </si>
  <si>
    <t>ОАО "Победа"</t>
  </si>
  <si>
    <t>7453004528</t>
  </si>
  <si>
    <t>26360818</t>
  </si>
  <si>
    <t>ООО "Энергоснабжающая сетевая компания"</t>
  </si>
  <si>
    <t>7453161626</t>
  </si>
  <si>
    <t>26621044</t>
  </si>
  <si>
    <t>ООО "Электро-транспорт"</t>
  </si>
  <si>
    <t>7447167228</t>
  </si>
  <si>
    <t>744901001</t>
  </si>
  <si>
    <t>26621162</t>
  </si>
  <si>
    <t>ЗАО "ЖБИ-2"</t>
  </si>
  <si>
    <t>7449010303</t>
  </si>
  <si>
    <t>27392204</t>
  </si>
  <si>
    <t>ОАО "Уралавтоприцеп"</t>
  </si>
  <si>
    <t>7450003445</t>
  </si>
  <si>
    <t>27737523</t>
  </si>
  <si>
    <t>Блок-станции (другие поставщики)</t>
  </si>
  <si>
    <t>0000000000</t>
  </si>
  <si>
    <t>740000001</t>
  </si>
  <si>
    <t>27767335</t>
  </si>
  <si>
    <t>ООО "СИТИ-ПАРК Энерго"</t>
  </si>
  <si>
    <t>7452091609</t>
  </si>
  <si>
    <t>745201001</t>
  </si>
  <si>
    <t>26530578</t>
  </si>
  <si>
    <t>ООО Юго-Запад ЖилСтрой</t>
  </si>
  <si>
    <t>7452043796</t>
  </si>
  <si>
    <t>26773487</t>
  </si>
  <si>
    <t>ООО "Мечел-Энерго"</t>
  </si>
  <si>
    <t>500332001</t>
  </si>
  <si>
    <t>26360546</t>
  </si>
  <si>
    <t>ОАО "Ашинский химический завод"</t>
  </si>
  <si>
    <t>7401000970</t>
  </si>
  <si>
    <t>27567057</t>
  </si>
  <si>
    <t>Открытое акционерное общество "Ремонтно-эксплуатационное управление" филиал "Екатеринбургский", г.Екатеринбург</t>
  </si>
  <si>
    <t>7714783092</t>
  </si>
  <si>
    <t>667243001</t>
  </si>
  <si>
    <t>26360610</t>
  </si>
  <si>
    <t>ОАО "Кыштымское машиностроительное объединение"</t>
  </si>
  <si>
    <t>7413009745</t>
  </si>
  <si>
    <t>741301001</t>
  </si>
  <si>
    <t>26319018</t>
  </si>
  <si>
    <t>ООО Магнитогорская энергетическая компания</t>
  </si>
  <si>
    <t>7445020452</t>
  </si>
  <si>
    <t>744501001</t>
  </si>
  <si>
    <t>26360621</t>
  </si>
  <si>
    <t>ФГУП "Магнитогорское  авиапредприятие"</t>
  </si>
  <si>
    <t>7414001957</t>
  </si>
  <si>
    <t>744601001</t>
  </si>
  <si>
    <t>26322790</t>
  </si>
  <si>
    <t>Челябинское нефтепроводное управление - филиал ОАО "Уралсибнефтепровод"</t>
  </si>
  <si>
    <t>0278039018</t>
  </si>
  <si>
    <t>744902001</t>
  </si>
  <si>
    <t>26503118</t>
  </si>
  <si>
    <t>ООО "Усть-Катавские электросети"</t>
  </si>
  <si>
    <t>7401013987</t>
  </si>
  <si>
    <t>26318961</t>
  </si>
  <si>
    <t>ООО "Энермет"</t>
  </si>
  <si>
    <t>7709317988</t>
  </si>
  <si>
    <t>524701001</t>
  </si>
  <si>
    <t>26322805</t>
  </si>
  <si>
    <t>Куйбышевская железная дорога - филиал РЖД</t>
  </si>
  <si>
    <t>770901001</t>
  </si>
  <si>
    <t>26322813</t>
  </si>
  <si>
    <t>ОАО "Энергопром-Челябинский Электродный завод"</t>
  </si>
  <si>
    <t>7450005001</t>
  </si>
  <si>
    <t>745001001</t>
  </si>
  <si>
    <t>26322828</t>
  </si>
  <si>
    <t>Филиал ОАО "Межрегиональная распределительная сетевая компания Урала"  - "Челябэнерго"</t>
  </si>
  <si>
    <t>6671163413</t>
  </si>
  <si>
    <t>745102001</t>
  </si>
  <si>
    <t>26537443</t>
  </si>
  <si>
    <t>ЗАО "Электросеть"</t>
  </si>
  <si>
    <t>7714734225</t>
  </si>
  <si>
    <t>745045002</t>
  </si>
  <si>
    <t>26862876</t>
  </si>
  <si>
    <t>ОАО "Фортум" (Челябинская ГРЭС)</t>
  </si>
  <si>
    <t>744702001</t>
  </si>
  <si>
    <t>27507712</t>
  </si>
  <si>
    <t>ООО ТД "ХИМПРОДУКТ"</t>
  </si>
  <si>
    <t>7451076213</t>
  </si>
  <si>
    <t>27556101</t>
  </si>
  <si>
    <t>ОАО "Челябметрострой"</t>
  </si>
  <si>
    <t>7453063763</t>
  </si>
  <si>
    <t>28175560</t>
  </si>
  <si>
    <t>ООО "Электро ТК"</t>
  </si>
  <si>
    <t>7449111830</t>
  </si>
  <si>
    <t>26824713</t>
  </si>
  <si>
    <t>ООО "Электросетевая компания" г. Екатеринбург</t>
  </si>
  <si>
    <t>6672303536</t>
  </si>
  <si>
    <t>667201001</t>
  </si>
  <si>
    <t>26503120</t>
  </si>
  <si>
    <t>ООО "Медведевский мраморный карьер"</t>
  </si>
  <si>
    <t>7434004219</t>
  </si>
  <si>
    <t>743401001</t>
  </si>
  <si>
    <t>28005362</t>
  </si>
  <si>
    <t>ООО "Импульс"</t>
  </si>
  <si>
    <t>7438021913</t>
  </si>
  <si>
    <t>743801001</t>
  </si>
  <si>
    <t>26529182</t>
  </si>
  <si>
    <t>ООО Энергия</t>
  </si>
  <si>
    <t>7451244115</t>
  </si>
  <si>
    <t>745101001</t>
  </si>
  <si>
    <t>26569920</t>
  </si>
  <si>
    <t>ОАО "ГТ-ТЭЦ Энерго"</t>
  </si>
  <si>
    <t>7703311228</t>
  </si>
  <si>
    <t>777030100</t>
  </si>
  <si>
    <t>26792017</t>
  </si>
  <si>
    <t>Общество с ограниченной ответственностью "АРСТЭМ-ЭнергоТрейд", г.Екатеринбург</t>
  </si>
  <si>
    <t>6672185635</t>
  </si>
  <si>
    <t>26360554</t>
  </si>
  <si>
    <t>ООО "УЗМИ"</t>
  </si>
  <si>
    <t>7402004819</t>
  </si>
  <si>
    <t>740201001</t>
  </si>
  <si>
    <t>27565852</t>
  </si>
  <si>
    <t>ООО "Трансэнерго" Разделена от (ООО СК "Златмаш")</t>
  </si>
  <si>
    <t>7404057164</t>
  </si>
  <si>
    <t>740401001</t>
  </si>
  <si>
    <t>26531150</t>
  </si>
  <si>
    <t>ООО "Уралвермикулит"</t>
  </si>
  <si>
    <t>7413010437</t>
  </si>
  <si>
    <t>26529174</t>
  </si>
  <si>
    <t>ООО "Миассэнергосервис"</t>
  </si>
  <si>
    <t>7415062920</t>
  </si>
  <si>
    <t>741501001</t>
  </si>
  <si>
    <t>26489950</t>
  </si>
  <si>
    <t>Троицкая ГРЭС филиал ОАО "ОГК-2"</t>
  </si>
  <si>
    <t>2607018122</t>
  </si>
  <si>
    <t>741802001</t>
  </si>
  <si>
    <t>26322757</t>
  </si>
  <si>
    <t>ОАО "Южноуральский завод "Кристалл"</t>
  </si>
  <si>
    <t>7424004900</t>
  </si>
  <si>
    <t>27913150</t>
  </si>
  <si>
    <t>Филиал Южноуральская ГРЭС "ОАО "ИНТЕР РАО - Электрогенерация"</t>
  </si>
  <si>
    <t>7704784450</t>
  </si>
  <si>
    <t>742443001</t>
  </si>
  <si>
    <t>26322570</t>
  </si>
  <si>
    <t>Приуральский филиал ООО "Газпром энерго"</t>
  </si>
  <si>
    <t>7736186950</t>
  </si>
  <si>
    <t>027602001</t>
  </si>
  <si>
    <t>26322794</t>
  </si>
  <si>
    <t>ООО "Единая Коммунальная Компания"</t>
  </si>
  <si>
    <t>7451219341</t>
  </si>
  <si>
    <t>744701001</t>
  </si>
  <si>
    <t>26322812</t>
  </si>
  <si>
    <t>ОАО "ЧЗПСН-Профнастил"</t>
  </si>
  <si>
    <t>7447014976</t>
  </si>
  <si>
    <t>26322814</t>
  </si>
  <si>
    <t>Открытое акционерное общество Челябинский электрометаллургический комбинат</t>
  </si>
  <si>
    <t>7447010227</t>
  </si>
  <si>
    <t>742150001</t>
  </si>
  <si>
    <t>26503106</t>
  </si>
  <si>
    <t>ООО "АЭС Инвест" (объединена с Областной электросетевой компанией)</t>
  </si>
  <si>
    <t>7453169760</t>
  </si>
  <si>
    <t>26503713</t>
  </si>
  <si>
    <t>ООО "Челябинский завод керамических материалов"</t>
  </si>
  <si>
    <t>7452028766</t>
  </si>
  <si>
    <t>26639646</t>
  </si>
  <si>
    <t>МУП "Челябинские коммунальные тепловые сети"</t>
  </si>
  <si>
    <t>7448005075</t>
  </si>
  <si>
    <t>744801001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</si>
  <si>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</si>
  <si>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</si>
  <si>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</si>
  <si>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26646350</t>
  </si>
  <si>
    <t>МУП "ЧелябГЭТ" Переименована от (МУП "Челябгортранс")</t>
  </si>
  <si>
    <t>7453222413</t>
  </si>
  <si>
    <t>26842446</t>
  </si>
  <si>
    <t>ООО "ЧТЗ-УРАЛТРАК" Переименована от (ООО "Энергия ЧТЗ")</t>
  </si>
  <si>
    <t>7452027843</t>
  </si>
  <si>
    <t>997850001</t>
  </si>
  <si>
    <t>26322763</t>
  </si>
  <si>
    <t>ООО "Рубин-Энерго"</t>
  </si>
  <si>
    <t>7434004113</t>
  </si>
  <si>
    <t>26529126</t>
  </si>
  <si>
    <t>ООО Электросети</t>
  </si>
  <si>
    <t>7417009898</t>
  </si>
  <si>
    <t>741701001</t>
  </si>
  <si>
    <t>26319826</t>
  </si>
  <si>
    <t>ООО "Башкирская сетевая компания"</t>
  </si>
  <si>
    <t>0273056757</t>
  </si>
  <si>
    <t>025250001</t>
  </si>
  <si>
    <t>27967076</t>
  </si>
  <si>
    <t>ОАО "Агрегат"</t>
  </si>
  <si>
    <t>7401000191</t>
  </si>
  <si>
    <t>26360671</t>
  </si>
  <si>
    <t>МУП "Санаторий "Дальняя Дача"</t>
  </si>
  <si>
    <t>7422012007</t>
  </si>
  <si>
    <t>27770497</t>
  </si>
  <si>
    <t>ЗАО "Наука, техника и маркетинг в строительстве"</t>
  </si>
  <si>
    <t>7451027537</t>
  </si>
  <si>
    <t>26360626</t>
  </si>
  <si>
    <t>ОАО "Тургоякское рудоуправление"</t>
  </si>
  <si>
    <t>7415004421</t>
  </si>
  <si>
    <t>26360630</t>
  </si>
  <si>
    <t>ОАО "Миассэлектроаппарат"</t>
  </si>
  <si>
    <t>7415028790</t>
  </si>
  <si>
    <t>26360669</t>
  </si>
  <si>
    <t>ФГУП "ПО "Маяк"</t>
  </si>
  <si>
    <t>7422000795</t>
  </si>
  <si>
    <t>742201001</t>
  </si>
  <si>
    <t>26503639</t>
  </si>
  <si>
    <t>ООО "Управление энергоснабжения и связи"</t>
  </si>
  <si>
    <t>7422043968</t>
  </si>
  <si>
    <t>26493235</t>
  </si>
  <si>
    <t>МУП "Электротепловые сети"</t>
  </si>
  <si>
    <t>7418012452</t>
  </si>
  <si>
    <t>741801001</t>
  </si>
  <si>
    <t>26322752</t>
  </si>
  <si>
    <t>ОАО "Челябинская электросетевая компания"</t>
  </si>
  <si>
    <t>7448057228</t>
  </si>
  <si>
    <t>26322762</t>
  </si>
  <si>
    <t>ООО Областная электросетевая организация</t>
  </si>
  <si>
    <t>7447086868</t>
  </si>
  <si>
    <t>744701003</t>
  </si>
  <si>
    <t>26322764</t>
  </si>
  <si>
    <t>ООО "УралПром"</t>
  </si>
  <si>
    <t>7453094899</t>
  </si>
  <si>
    <t>26503109</t>
  </si>
  <si>
    <t>ООО "Жилстрой №9"</t>
  </si>
  <si>
    <t>7453049127</t>
  </si>
  <si>
    <t>26551662</t>
  </si>
  <si>
    <t>ОАО "Фортум"</t>
  </si>
  <si>
    <t>26799763</t>
  </si>
  <si>
    <t>ОАО "Оборонэнергосбыт" филиал Уральский</t>
  </si>
  <si>
    <t>770473121</t>
  </si>
  <si>
    <t>27770527</t>
  </si>
  <si>
    <t>ООО "Вектор ТК"</t>
  </si>
  <si>
    <t>7447202120</t>
  </si>
  <si>
    <t>28486351</t>
  </si>
  <si>
    <t>ООО "Челябинское управление Энерготрейдинга"</t>
  </si>
  <si>
    <t>7453228581</t>
  </si>
  <si>
    <t>26503125</t>
  </si>
  <si>
    <t>ООО МДК "Ремстрой"</t>
  </si>
  <si>
    <t>7438024720</t>
  </si>
  <si>
    <t>26500047</t>
  </si>
  <si>
    <t>ОАО "Энергосбытовая компания "Восток"</t>
  </si>
  <si>
    <t>7705424509</t>
  </si>
  <si>
    <t>770101001</t>
  </si>
  <si>
    <t>26360591</t>
  </si>
  <si>
    <t>ОАО Завод Пластмасс</t>
  </si>
  <si>
    <t>7411009901</t>
  </si>
  <si>
    <t>743001001</t>
  </si>
  <si>
    <t>26531014</t>
  </si>
  <si>
    <t>ОАО "Магнитогорский метизно-калибровочный завод "ММК-Метиз"</t>
  </si>
  <si>
    <t>7414001428</t>
  </si>
  <si>
    <t>26503100</t>
  </si>
  <si>
    <t>ОАО "Автомобильный завод "Урал"</t>
  </si>
  <si>
    <t>7415029289</t>
  </si>
  <si>
    <t>26360567</t>
  </si>
  <si>
    <t>ФГУП  "Приборостроительный завод"</t>
  </si>
  <si>
    <t>7405000428</t>
  </si>
  <si>
    <t>26322734</t>
  </si>
  <si>
    <t>ЗАО "Литейно-механический завод "Стройэкс"</t>
  </si>
  <si>
    <t>7450005643</t>
  </si>
  <si>
    <t>26322753</t>
  </si>
  <si>
    <t>ОАО "Челябинский автомеханический завод"</t>
  </si>
  <si>
    <t>7452001010</t>
  </si>
  <si>
    <t>26503070</t>
  </si>
  <si>
    <t>ЗАО "Высокотемпературные строительные материалы"</t>
  </si>
  <si>
    <t>7451043289</t>
  </si>
  <si>
    <t>26503115</t>
  </si>
  <si>
    <t>ООО ПКП "НикМа"</t>
  </si>
  <si>
    <t>7447102862</t>
  </si>
  <si>
    <t>26862868</t>
  </si>
  <si>
    <t>ОАО "Фортум" (Челябинская ТЭЦ-2)</t>
  </si>
  <si>
    <t>745202002</t>
  </si>
  <si>
    <t>26862872</t>
  </si>
  <si>
    <t>ОАО "Фортум" (Челябинская ТЭЦ-3)</t>
  </si>
  <si>
    <t>745202001</t>
  </si>
  <si>
    <t>27191876</t>
  </si>
  <si>
    <t>ООО "ЭнергоХолдинг"</t>
  </si>
  <si>
    <t>7701887224</t>
  </si>
  <si>
    <t>27759713</t>
  </si>
  <si>
    <t>ООО "Объединенная электросетевая компания - Челябинск"</t>
  </si>
  <si>
    <t>7453234031</t>
  </si>
  <si>
    <t>26621780</t>
  </si>
  <si>
    <t>ООО "ЮжУРАЛЭнергосталь"</t>
  </si>
  <si>
    <t>7449041580</t>
  </si>
  <si>
    <t>26322783</t>
  </si>
  <si>
    <t>ООО "Альтаир"</t>
  </si>
  <si>
    <t>7401011330</t>
  </si>
  <si>
    <t>27709823</t>
  </si>
  <si>
    <t>ООО "Горводоканал"</t>
  </si>
  <si>
    <t>7417021422</t>
  </si>
  <si>
    <t>26645308</t>
  </si>
  <si>
    <t>ЗАО "Саткинский чугуноплавильный завод"</t>
  </si>
  <si>
    <t>7417011047</t>
  </si>
  <si>
    <t>26360759</t>
  </si>
  <si>
    <t>ЗАО КХП "Злак"</t>
  </si>
  <si>
    <t>7440000090</t>
  </si>
  <si>
    <t>744001001</t>
  </si>
  <si>
    <t>26318885</t>
  </si>
  <si>
    <t>ОАО "Межрегионэнергосбыт"</t>
  </si>
  <si>
    <t>7705750968</t>
  </si>
  <si>
    <t>772901001</t>
  </si>
  <si>
    <t>26319017</t>
  </si>
  <si>
    <t>Челябэнергосбыт, ОАО</t>
  </si>
  <si>
    <t>7451213318</t>
  </si>
  <si>
    <t>26324422</t>
  </si>
  <si>
    <t>Открытое акционерное общество "ГТ-ТЭЦ Энерго"</t>
  </si>
  <si>
    <t>770301001</t>
  </si>
  <si>
    <t>26814742</t>
  </si>
  <si>
    <t>ЗАО "Транссервисэнерго"</t>
  </si>
  <si>
    <t>7710430593</t>
  </si>
  <si>
    <t>771001001</t>
  </si>
  <si>
    <t>26360667</t>
  </si>
  <si>
    <t>МУП "Производственное объединение водоснабжения и водоотведения"</t>
  </si>
  <si>
    <t>7421000440</t>
  </si>
  <si>
    <t>26530596</t>
  </si>
  <si>
    <t>ООО Озерская энергокомпания</t>
  </si>
  <si>
    <t>7447161875</t>
  </si>
  <si>
    <t>26515847</t>
  </si>
  <si>
    <t>ООО "МЕЧЕЛ-ЭНЕРГО"</t>
  </si>
  <si>
    <t>771401001</t>
  </si>
  <si>
    <t>26318876</t>
  </si>
  <si>
    <t>ОАО "Мосэнергосбыт"</t>
  </si>
  <si>
    <t>7736520080</t>
  </si>
  <si>
    <t>26322800</t>
  </si>
  <si>
    <t>ЗАО "Завод Минплита"</t>
  </si>
  <si>
    <t>7451188206</t>
  </si>
  <si>
    <t>26360793</t>
  </si>
  <si>
    <t>ОАО "Челябинское авиапредприятие"</t>
  </si>
  <si>
    <t>7450003519</t>
  </si>
  <si>
    <t>26503127</t>
  </si>
  <si>
    <t>ООО "СПЕКТР-ЭЛЕКТРО"</t>
  </si>
  <si>
    <t>7447150440</t>
  </si>
  <si>
    <t>26503604</t>
  </si>
  <si>
    <t>ООО "ТРЕОЛ"</t>
  </si>
  <si>
    <t>7453091721</t>
  </si>
  <si>
    <t>26623947</t>
  </si>
  <si>
    <t>ООО "Эффект ТК"</t>
  </si>
  <si>
    <t>7449096847</t>
  </si>
  <si>
    <t>26842389</t>
  </si>
  <si>
    <t>ЗАО "Энергосетевая Компания ЧТПЗ"</t>
  </si>
  <si>
    <t>7449045730</t>
  </si>
  <si>
    <t>28175366</t>
  </si>
  <si>
    <t>ООО "Э-Контакт"</t>
  </si>
  <si>
    <t>7449113041</t>
  </si>
  <si>
    <t>27728463</t>
  </si>
  <si>
    <t>ООО Механический завод</t>
  </si>
  <si>
    <t>7412008851</t>
  </si>
  <si>
    <t>26360589</t>
  </si>
  <si>
    <t>ЗАО "Катавский цемент"</t>
  </si>
  <si>
    <t>7410005573</t>
  </si>
  <si>
    <t>741001001</t>
  </si>
  <si>
    <t>26497668</t>
  </si>
  <si>
    <t>ООО "Транснефтьэнерго"</t>
  </si>
  <si>
    <t>7703552167</t>
  </si>
  <si>
    <t>772301001</t>
  </si>
  <si>
    <t>26613700</t>
  </si>
  <si>
    <t>ООО "Гарант Энерго"</t>
  </si>
  <si>
    <t>7709782777</t>
  </si>
  <si>
    <t>26617350</t>
  </si>
  <si>
    <t>770401001</t>
  </si>
  <si>
    <t>26801575</t>
  </si>
  <si>
    <t>ООО "ЭПМ-Энерго"</t>
  </si>
  <si>
    <t>7709756784</t>
  </si>
  <si>
    <t>772001001</t>
  </si>
  <si>
    <t>27666794</t>
  </si>
  <si>
    <t>Закрытое акционерное общество "Челябинское управление энерготрейдинга"</t>
  </si>
  <si>
    <t>7447064536</t>
  </si>
  <si>
    <t>28495669</t>
  </si>
  <si>
    <t>773101001</t>
  </si>
  <si>
    <t>26322796</t>
  </si>
  <si>
    <t>ООО "Тепловые электрические сети и системы"</t>
  </si>
  <si>
    <t>7450053485</t>
  </si>
  <si>
    <t>28136428</t>
  </si>
  <si>
    <t>ООО "Спецлитье" Переименована от (ООО"Златэнерготелеком")</t>
  </si>
  <si>
    <t>7404055150</t>
  </si>
  <si>
    <t>26360609</t>
  </si>
  <si>
    <t>ОАО "Кыштымский абразивный завод"</t>
  </si>
  <si>
    <t>7413007498</t>
  </si>
  <si>
    <t>26600611</t>
  </si>
  <si>
    <t>ООО "Тайгинский карьер"</t>
  </si>
  <si>
    <t>7447171376</t>
  </si>
  <si>
    <t>26610606</t>
  </si>
  <si>
    <t>ООО "МиассЭнергоСтрой"</t>
  </si>
  <si>
    <t>7415041790</t>
  </si>
  <si>
    <t>26360568</t>
  </si>
  <si>
    <t>МУП "Многоотраслевое производственное объединение энергосетей"</t>
  </si>
  <si>
    <t>7405000450</t>
  </si>
  <si>
    <t>740501001</t>
  </si>
  <si>
    <t>26322780</t>
  </si>
  <si>
    <t>ОАО "РосНИТИ"</t>
  </si>
  <si>
    <t>7449013537</t>
  </si>
  <si>
    <t>26322784</t>
  </si>
  <si>
    <t>ООО "Универмаг "Детский мир"</t>
  </si>
  <si>
    <t>7453000185</t>
  </si>
  <si>
    <t>26322786</t>
  </si>
  <si>
    <t>ООО УК "Микрорайон Радужный"</t>
  </si>
  <si>
    <t>7448160183</t>
  </si>
  <si>
    <t>26322803</t>
  </si>
  <si>
    <t>ЗАО "Челябинский трубный опытно-экспериментальный завод"</t>
  </si>
  <si>
    <t>7449007156</t>
  </si>
  <si>
    <t>26322817</t>
  </si>
  <si>
    <t>ОАО ФНПЦ "Станкомаш"</t>
  </si>
  <si>
    <t>7449013664</t>
  </si>
  <si>
    <t>26360574</t>
  </si>
  <si>
    <t>ОАО "Сигнал"</t>
  </si>
  <si>
    <t>7449105883</t>
  </si>
  <si>
    <t>26530703</t>
  </si>
  <si>
    <t>ОАО "Комбинат хлебопродуктов им. Григоровича"</t>
  </si>
  <si>
    <t>7453006500</t>
  </si>
  <si>
    <t>27565874</t>
  </si>
  <si>
    <t>ООО "СтройЭнергоМонтаж" Разделена от (ООО "Коммет")</t>
  </si>
  <si>
    <t>7450076806</t>
  </si>
  <si>
    <t>27759694</t>
  </si>
  <si>
    <t>ОАО "Челябинский часовой завод "Молния"</t>
  </si>
  <si>
    <t>7453006148</t>
  </si>
  <si>
    <t>27759717</t>
  </si>
  <si>
    <t>ООО "АЭС-капитал"(ранеее ООО Коркинская энергосетевая компания)</t>
  </si>
  <si>
    <t>7451323776</t>
  </si>
  <si>
    <t>26360585</t>
  </si>
  <si>
    <t>ОАО "Вишневогорский горно-обогатительный комбинат"</t>
  </si>
  <si>
    <t>7409000147</t>
  </si>
  <si>
    <t>740901001</t>
  </si>
  <si>
    <t>26322765</t>
  </si>
  <si>
    <t>ООО "Электросетевая компания"</t>
  </si>
  <si>
    <t>7417014880</t>
  </si>
  <si>
    <t>26512589</t>
  </si>
  <si>
    <t>ООО "ЭСК "Энергосервис"</t>
  </si>
  <si>
    <t>4211016825</t>
  </si>
  <si>
    <t>783901001</t>
  </si>
  <si>
    <t>26322736</t>
  </si>
  <si>
    <t>МУП Копейские электрические сети</t>
  </si>
  <si>
    <t>7411006837</t>
  </si>
  <si>
    <t>26322744</t>
  </si>
  <si>
    <t>ОАО "Магнитогорский металлургический комбинат"</t>
  </si>
  <si>
    <t>7414003633</t>
  </si>
  <si>
    <t>997550001</t>
  </si>
  <si>
    <t>26322770</t>
  </si>
  <si>
    <t>МП "Горэлектросеть" г.Магнитогорска</t>
  </si>
  <si>
    <t>7414000093</t>
  </si>
  <si>
    <t>744401001</t>
  </si>
  <si>
    <t>26322745</t>
  </si>
  <si>
    <t>ЗАО "МиассЭнерго"</t>
  </si>
  <si>
    <t>7415055673</t>
  </si>
  <si>
    <t>26503598</t>
  </si>
  <si>
    <t>Завод ЖБИ, ООО</t>
  </si>
  <si>
    <t>7415043438</t>
  </si>
  <si>
    <t>26524393</t>
  </si>
  <si>
    <t>ОАО "АтомЭнергоСбыт"</t>
  </si>
  <si>
    <t>7704228075</t>
  </si>
  <si>
    <t>772501001</t>
  </si>
  <si>
    <t>26785734</t>
  </si>
  <si>
    <t>ММПКХ</t>
  </si>
  <si>
    <t>7422000570</t>
  </si>
  <si>
    <t>26361050</t>
  </si>
  <si>
    <t>Производственный отдел челябинского филиала ООО "МЕЧЕЛ-ЭНЕРГО"</t>
  </si>
  <si>
    <t>742032001</t>
  </si>
  <si>
    <t>26322756</t>
  </si>
  <si>
    <t>ОАО "Электромашина"</t>
  </si>
  <si>
    <t>7449016055</t>
  </si>
  <si>
    <t>26322760</t>
  </si>
  <si>
    <t>ООО "Каслинская ЭнергоСбытовая Компания"</t>
  </si>
  <si>
    <t>7409007833</t>
  </si>
  <si>
    <t>26322804</t>
  </si>
  <si>
    <t>ЗАО ЦПТК "Челябметаллургстрой"</t>
  </si>
  <si>
    <t>7450001335</t>
  </si>
  <si>
    <t>26496069</t>
  </si>
  <si>
    <t>Куйбышевская дирекция по энергообеспечению - структурное подразделение Трансэнерго - филиала ОАО "РЖД"</t>
  </si>
  <si>
    <t>631145010</t>
  </si>
  <si>
    <t>26503113</t>
  </si>
  <si>
    <t>ООО "Регионснабсбыт"</t>
  </si>
  <si>
    <t>7423009173</t>
  </si>
  <si>
    <t>26610411</t>
  </si>
  <si>
    <t>ООО "Новосинеглазовский завод строительных материалов"</t>
  </si>
  <si>
    <t>7453091834</t>
  </si>
  <si>
    <t>26621002</t>
  </si>
  <si>
    <t>ООО "Урал-Энерго" переадресация (ОАО "Челябинский кузнечно-прессовый завод")</t>
  </si>
  <si>
    <t>7449093571</t>
  </si>
  <si>
    <t>26862817</t>
  </si>
  <si>
    <t>ОАО "Фортум"  (Челябинская ТЭЦ-1)</t>
  </si>
  <si>
    <t>744943001</t>
  </si>
  <si>
    <t>27331297</t>
  </si>
  <si>
    <t>Открытое акционерное общество "Оборонэнерго" - филиал "Уральский"</t>
  </si>
  <si>
    <t>27861086</t>
  </si>
  <si>
    <t>ООО "ТДК"</t>
  </si>
  <si>
    <t>7449109969</t>
  </si>
  <si>
    <t>28019315</t>
  </si>
  <si>
    <t>ООО "Металлстрой"</t>
  </si>
  <si>
    <t>7451080650</t>
  </si>
  <si>
    <t>28019334</t>
  </si>
  <si>
    <t>ООО "Спецэнергоресурс"</t>
  </si>
  <si>
    <t>7453228006</t>
  </si>
  <si>
    <t>27767323</t>
  </si>
  <si>
    <t>ООО "КЛЗ"</t>
  </si>
  <si>
    <t>7401016314</t>
  </si>
  <si>
    <t>26318830</t>
  </si>
  <si>
    <t>ОАО "Энергосбытовая компания Московской области"</t>
  </si>
  <si>
    <t>5027061994</t>
  </si>
  <si>
    <t>502701001</t>
  </si>
  <si>
    <t>26804488</t>
  </si>
  <si>
    <t>ООО "КНАУФ ЭНЕРГИЯ"</t>
  </si>
  <si>
    <t>7729677594</t>
  </si>
  <si>
    <t>27666313</t>
  </si>
  <si>
    <t>ООО "Башкирская генерирующая компания"</t>
  </si>
  <si>
    <t>0277077282</t>
  </si>
  <si>
    <t>28493606</t>
  </si>
  <si>
    <t>ООО "Энергетическая компания "СТИ"</t>
  </si>
  <si>
    <t>7810786145</t>
  </si>
  <si>
    <t>5/6/2014  3:19:37 PM</t>
  </si>
  <si>
    <t>5/6/2014  3:21:05 PM</t>
  </si>
  <si>
    <t>5/8/2014  10:39:01 AM</t>
  </si>
  <si>
    <t>5/8/2014  10:40:28 AM</t>
  </si>
  <si>
    <t>5/8/2014  1:25:18 PM</t>
  </si>
  <si>
    <t>5/8/2014  1:25:19 PM</t>
  </si>
  <si>
    <t>5/8/2014  1:45:59 PM</t>
  </si>
  <si>
    <t>5/12/2014  10:29:46 AM</t>
  </si>
  <si>
    <t>5/12/2014  11:17:52 AM</t>
  </si>
  <si>
    <t>5/12/2014  11:44:42 AM</t>
  </si>
  <si>
    <t>5/12/2014  11:52:25 AM</t>
  </si>
  <si>
    <t>5/12/2014  11:52:26 AM</t>
  </si>
  <si>
    <t>5/12/2014  3:29:37 PM</t>
  </si>
  <si>
    <t>5/12/2014  3:29:38 PM</t>
  </si>
  <si>
    <t>5/12/2014  3:41:36 PM</t>
  </si>
  <si>
    <t>5/12/2014  3:58:25 PM</t>
  </si>
  <si>
    <t>5/12/2014  3:58:26 PM</t>
  </si>
  <si>
    <t>5/12/2014  4:00:42 PM</t>
  </si>
  <si>
    <t>5/12/2014  4:01:42 PM</t>
  </si>
  <si>
    <t>5/12/2014  4:01:43 PM</t>
  </si>
  <si>
    <t>5/12/2014  4:17:49 PM</t>
  </si>
  <si>
    <t>5/12/2014  4:17:50 PM</t>
  </si>
  <si>
    <t>5/12/2014  4:24:12 PM</t>
  </si>
  <si>
    <t>5/12/2014  4:24:13 PM</t>
  </si>
  <si>
    <t>5/12/2014  4:33:29 PM</t>
  </si>
  <si>
    <t>5/12/2014  4:35:32 PM</t>
  </si>
  <si>
    <t>7/21/2015  2:56:00 PM</t>
  </si>
  <si>
    <t>7/21/2015  2:56:01 PM</t>
  </si>
  <si>
    <t>10/29/2015  3:20:46 PM</t>
  </si>
  <si>
    <t>10/29/2015  3:24:35 PM</t>
  </si>
  <si>
    <t>Копысов Виктор Александрович</t>
  </si>
  <si>
    <t>Главный энергетик</t>
  </si>
  <si>
    <t>energo@atlint.ru</t>
  </si>
  <si>
    <t>Отчетный период</t>
  </si>
  <si>
    <t>год</t>
  </si>
  <si>
    <t>Тип данных</t>
  </si>
  <si>
    <t>Факт</t>
  </si>
  <si>
    <t>Наименование организации</t>
  </si>
  <si>
    <t>МУП «МПОЭ» г.Трехгорного</t>
  </si>
  <si>
    <t>ИНН</t>
  </si>
  <si>
    <t>КПП</t>
  </si>
  <si>
    <t>Вид деятельности</t>
  </si>
  <si>
    <t>Сетевая организация</t>
  </si>
  <si>
    <t>ОКПО</t>
  </si>
  <si>
    <t>21645830</t>
  </si>
  <si>
    <t>ОКВЭД</t>
  </si>
  <si>
    <t>40.30.5</t>
  </si>
  <si>
    <t>Муниципальный район, на территории которого осуществляется деятельность</t>
  </si>
  <si>
    <t>Трехгорный городской округ</t>
  </si>
  <si>
    <t>Муниципальное образование, на территории которого осуществляется деятельность</t>
  </si>
  <si>
    <t>ОКТМО</t>
  </si>
  <si>
    <t>75707000</t>
  </si>
  <si>
    <t>Территории по ОКАТО</t>
  </si>
  <si>
    <t>75507000000</t>
  </si>
  <si>
    <t>Код по ОКОГУ</t>
  </si>
  <si>
    <t>49007</t>
  </si>
  <si>
    <t>Организационно-правовые формы по ОКОПФ</t>
  </si>
  <si>
    <t>15243</t>
  </si>
  <si>
    <t>Формы собственности по ОКФС</t>
  </si>
  <si>
    <t>14</t>
  </si>
  <si>
    <t>Юридический адрес</t>
  </si>
  <si>
    <t>456080, Челябинская обл., г.Трехгорный, ул.Маршала Жукова, д.1а</t>
  </si>
  <si>
    <t>Почтовый адрес</t>
  </si>
  <si>
    <t>Руководитель</t>
  </si>
  <si>
    <t>Фамилия, имя, отчество</t>
  </si>
  <si>
    <t>Спичко Сергей Николаевич</t>
  </si>
  <si>
    <t>(код) номер телефона</t>
  </si>
  <si>
    <t>(35191) 6-20-61</t>
  </si>
  <si>
    <t>Главный бухгалтер</t>
  </si>
  <si>
    <t>(35191) 6-28-57</t>
  </si>
  <si>
    <t>Должностное лицо, ответственное за составление формы</t>
  </si>
  <si>
    <t>Должность</t>
  </si>
  <si>
    <t>(35191) 6-23-41</t>
  </si>
  <si>
    <t>e-mail</t>
  </si>
  <si>
    <t>Дата составления документа</t>
  </si>
  <si>
    <t>Информация о качестве обслуживания потребителей услуг</t>
  </si>
  <si>
    <t>1.1.</t>
  </si>
  <si>
    <t>1.2.</t>
  </si>
  <si>
    <t>1.2.1</t>
  </si>
  <si>
    <t>1.2.2</t>
  </si>
  <si>
    <t>1.2.3</t>
  </si>
  <si>
    <t>1.2.4</t>
  </si>
  <si>
    <t>Физические лица</t>
  </si>
  <si>
    <t>Юридические лица</t>
  </si>
  <si>
    <t>Общее количество точек поставки на конец года, оборудованных приборами учета электрической энергии</t>
  </si>
  <si>
    <t xml:space="preserve"> ВРУ МКД</t>
  </si>
  <si>
    <t>1.2.5</t>
  </si>
  <si>
    <t>0</t>
  </si>
  <si>
    <t>Приборы учета  с  возможностью дистанционного сбора данных</t>
  </si>
  <si>
    <t xml:space="preserve">Количество потребителей </t>
  </si>
  <si>
    <t>1.1.1</t>
  </si>
  <si>
    <t>1.1.2</t>
  </si>
  <si>
    <t>1.1.3</t>
  </si>
  <si>
    <t>1.3.</t>
  </si>
  <si>
    <t xml:space="preserve">Информация об объектах электросетевого хозяйства </t>
  </si>
  <si>
    <t>Воздушные линии</t>
  </si>
  <si>
    <t>Кабельные линии</t>
  </si>
  <si>
    <t>1.4.</t>
  </si>
  <si>
    <t>%</t>
  </si>
  <si>
    <t>Уровень физического износа по типам оборудования</t>
  </si>
  <si>
    <t>N</t>
  </si>
  <si>
    <t>Показатель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</si>
  <si>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</si>
  <si>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</si>
  <si>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</si>
  <si>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</si>
  <si>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</si>
  <si>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</si>
  <si>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</si>
  <si>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</si>
  <si>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Структурная единица сетевой организации</t>
  </si>
  <si>
    <t>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</si>
  <si>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</si>
  <si>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</si>
  <si>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</si>
  <si>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</si>
  <si>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</si>
  <si>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</si>
  <si>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</si>
  <si>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</si>
  <si>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</si>
  <si>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</si>
  <si>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</si>
  <si>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</si>
  <si>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</si>
  <si>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</si>
  <si>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</si>
  <si>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</si>
  <si>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</si>
  <si>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</si>
  <si>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</si>
  <si>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</si>
  <si>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</si>
  <si>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</si>
  <si>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</si>
  <si>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</si>
  <si>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</si>
  <si>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</si>
  <si>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</si>
  <si>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</si>
  <si>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</si>
  <si>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</si>
  <si>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</si>
  <si>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</si>
  <si>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</si>
  <si>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</si>
  <si>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</si>
  <si>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</si>
  <si>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</si>
  <si>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</si>
  <si>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</si>
  <si>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</si>
  <si>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</si>
  <si>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</si>
  <si>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</si>
  <si>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</si>
  <si>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</si>
  <si>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</si>
  <si>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</si>
  <si>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</si>
  <si>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</si>
  <si>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</si>
  <si>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</si>
  <si>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</si>
  <si>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</si>
  <si>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</si>
  <si>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</si>
  <si>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</si>
  <si>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</si>
  <si>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</si>
  <si>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</si>
  <si>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</si>
  <si>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</si>
  <si>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</si>
  <si>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</si>
  <si>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</si>
  <si>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</si>
  <si>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</si>
  <si>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</si>
  <si>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</si>
  <si>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</si>
  <si>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</si>
  <si>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</si>
  <si>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</si>
  <si>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</si>
  <si>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</si>
  <si>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</si>
  <si>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</si>
  <si>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</si>
  <si>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</si>
  <si>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</si>
  <si>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</si>
  <si>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</si>
  <si>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</si>
  <si>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</si>
  <si>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</si>
  <si>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</si>
  <si>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</si>
  <si>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</si>
  <si>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</si>
  <si>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</si>
  <si>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</si>
  <si>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</si>
  <si>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</si>
  <si>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</si>
  <si>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</si>
  <si>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</si>
  <si>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</si>
  <si>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</si>
  <si>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</si>
  <si>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</si>
  <si>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</si>
  <si>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в том числе:</t>
  </si>
  <si>
    <t>Показатель средней продолжительности прекращений передачи электрической энергии(Пsaidi)</t>
  </si>
  <si>
    <t>5.1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</si>
  <si>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</si>
  <si>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электроэнергии, связанных с проведением ремонтных работ на объектах электросетевого хозяйства сетевой орг-ции (смежной сетевой орг-ции, иных владельцев электросетевого хоз-ва)(Пsaidi план)</t>
  </si>
  <si>
    <t>Показатель средней частоты прекращений передачи электроэнергии, связанных с проведением ремонтных работ на объектах электросетевого хозяйства сетевой орг-ции (смежной сетевой организации, иных владельцев объектов электросетевого хоз-ва) (Пsaifi план)</t>
  </si>
  <si>
    <t>МУП "МПОЭ" г.Трехгорного</t>
  </si>
  <si>
    <t>Показатель средней продолжительности прекращений передачи электрической энергии, 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</si>
  <si>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</si>
  <si>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электроэнергии, связанных с проведением ремонтных работ на объектах электросетевого хоз-ва сетевой орг-ции (смежной сетевой орг-ции, иных владельцев объектов электросетевого хоз-ва),(Пsaidi план)</t>
  </si>
  <si>
    <t>Показатель средней частоты прекращений передачи электроэнергии, связанных с проведением ремонтных работ на объектах электросетевого хозяйства сетевой орг-ции (смежной сетевой организации, иных владельцев объектов электросетевого хозяйства),(Пsaifi план)</t>
  </si>
  <si>
    <t>Показатель качества оказания услуг по передаче электроэнергии (отношение общего числа зарегистр-х случаев нарушения качества э/э по вине сетевой орг-ции к макс-му кол-ву потребителей, обслуж-х такой структурной единицей сетевой орг-ции в отчетном периоде)</t>
  </si>
  <si>
    <t>Раздел 2. Информация о качестве услуг по передаче электрической энергии</t>
  </si>
  <si>
    <t>2.2.Рейтинг структурных единиц сетевой организации по качеству оказания услуг по передачи, а также по качеству электрической энергии в отчетном периоде.</t>
  </si>
  <si>
    <t>2.3.Мероприятия, выполненные сетевой организацией в целях повышения качества оказания услуг в отчетном периоде</t>
  </si>
  <si>
    <t>1. Исключение недогруза трансформаторов (менее 30%)</t>
  </si>
  <si>
    <t>2.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t>
  </si>
  <si>
    <t>3.Замена участков кабельных линий</t>
  </si>
  <si>
    <t xml:space="preserve">4.Замена шкафов высокочастотной защиты </t>
  </si>
  <si>
    <t>5.Мероприятия по приборам учета ЭЭ на инфраструктурных объектах</t>
  </si>
  <si>
    <t>6. Замена высоковольтного оборудования</t>
  </si>
  <si>
    <t>7. Реконструкция оборудования телемеханики</t>
  </si>
  <si>
    <t>Раздел 3. Информация о качестве услуг по технологическому присоединению</t>
  </si>
  <si>
    <t>3.1. Инвестиционная программа отсутствует.</t>
  </si>
  <si>
    <t>8. Исключение утечек тока на подземных магистралях</t>
  </si>
  <si>
    <t>Число заявок на техн.присоединение, по которым направлен проект договора об осуществлении техн.присоединения к эл.сетям с нарушением сроков, подтвержденным актами контролирующих организаций и (или) решениями суда, штуки, в том числе:</t>
  </si>
  <si>
    <t>7.1</t>
  </si>
  <si>
    <t>7.2</t>
  </si>
  <si>
    <t>Раздел 4. Качество обслуживания</t>
  </si>
  <si>
    <t>2.7</t>
  </si>
  <si>
    <t>4.1.Количество обращений, содержащих жалобу , а также по которым были урегулированы жалобы в отчетном периоде, а также динамика по отношению к году, предшествующему отчетному.</t>
  </si>
  <si>
    <t>4.2. Информация о деятельности офисов обслуживания потребителей.</t>
  </si>
  <si>
    <t>Центр обслуживания</t>
  </si>
  <si>
    <t>рабочие дни с 8-00 ч до 17-00 ч, обед с 12-00 ч по13-00 ч выходные дни суббота, воскресенье</t>
  </si>
  <si>
    <t>г.Трехгорный, ул.М.Жукова, д.1а, 3 этаж</t>
  </si>
  <si>
    <t>4.3. Информация о заочном обслуживании потребителей посредством телефонной связи.</t>
  </si>
  <si>
    <t>4.9. Информация по обращениям потребителей.</t>
  </si>
  <si>
    <t xml:space="preserve">номер телефона                       </t>
  </si>
  <si>
    <t>6-23-41</t>
  </si>
  <si>
    <t>-</t>
  </si>
  <si>
    <t>до  1 кВ  ( уровень напряжения )</t>
  </si>
  <si>
    <t>5</t>
  </si>
  <si>
    <t>Прием заявок на технологическое присоединение с помощью Личного кабинета.</t>
  </si>
  <si>
    <t>Трансформаторные подстанции с оборудованием</t>
  </si>
  <si>
    <t>17</t>
  </si>
  <si>
    <t>6-23-92 (круглосуточно)</t>
  </si>
  <si>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</si>
  <si>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</si>
  <si>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</si>
  <si>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</si>
  <si>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</si>
  <si>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Раздел 1.Общая информация</t>
  </si>
  <si>
    <t>2.4.Прочая информация отсутствует</t>
  </si>
  <si>
    <t>3.3.Прочая информация отсутствует</t>
  </si>
  <si>
    <t xml:space="preserve">4.4. Информация отсутствует по факту отсутствия жалоб.
</t>
  </si>
  <si>
    <t>4.5. Дополнительные услуги не предоставляются.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</si>
  <si>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выполняются в соответствии с действующим законодательством.
</t>
  </si>
  <si>
    <t xml:space="preserve">4.7. По результатам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организаций, замечаний к работе сетевой организации не зафиксированы.
</t>
  </si>
  <si>
    <t xml:space="preserve">4.8. Мероприятия, выполняемые сетевой организацией в целях повышения качества обслуживания потребителей: на сайте предприятия разместили  паспорта услуг и создана интернет-приемная для обращения потребителей.
</t>
  </si>
  <si>
    <t>Бесхозяйные объекты</t>
  </si>
  <si>
    <t>Категория надежности 1</t>
  </si>
  <si>
    <t>Категория надежности 2</t>
  </si>
  <si>
    <t>Категория надежности 3</t>
  </si>
  <si>
    <t xml:space="preserve">2.1.Показатель качества услуг по передаче электрической энергии в целом по сетевой организации </t>
  </si>
  <si>
    <t>3.4. Сведения о качестве услуг по технологическому присоединению к электрическим сетям МУП "МПОЭ" г. Трехгорного</t>
  </si>
  <si>
    <t>3.5. Стоимость технологического присоединения к электрическим сетям МУП "МПОЭ" г. Трехгорного</t>
  </si>
  <si>
    <t>т.6-23-41                    energo@atlint.ru        т.6-23-92 (Круглосуточно)</t>
  </si>
  <si>
    <t>6</t>
  </si>
  <si>
    <t xml:space="preserve">745701001 </t>
  </si>
  <si>
    <t>197</t>
  </si>
  <si>
    <t>74</t>
  </si>
  <si>
    <t>77</t>
  </si>
  <si>
    <t>Прием заявок через региональный интернет-портал «Подключение-74» или автоматизированное рабочее место (АРМ) консультанта - специалиста МТРиЭ</t>
  </si>
  <si>
    <t>251</t>
  </si>
  <si>
    <t>60</t>
  </si>
  <si>
    <t>12</t>
  </si>
  <si>
    <t>15</t>
  </si>
  <si>
    <t>Физические лица (многоквартирные дома)</t>
  </si>
  <si>
    <t>13521</t>
  </si>
  <si>
    <t>Копысов В.А.</t>
  </si>
  <si>
    <t>Коротин Андрей Юрьевич</t>
  </si>
  <si>
    <t>20</t>
  </si>
  <si>
    <t>в соответсвии с уставом предприятия</t>
  </si>
  <si>
    <t>198</t>
  </si>
  <si>
    <t>988</t>
  </si>
  <si>
    <t>244</t>
  </si>
  <si>
    <t>442</t>
  </si>
  <si>
    <t>382</t>
  </si>
  <si>
    <t>2022</t>
  </si>
  <si>
    <t>9</t>
  </si>
  <si>
    <t>352</t>
  </si>
  <si>
    <t>224</t>
  </si>
  <si>
    <t>22</t>
  </si>
  <si>
    <t>18</t>
  </si>
  <si>
    <t>Количество потребителей, обратившихся очно в 2022</t>
  </si>
  <si>
    <t>164</t>
  </si>
  <si>
    <t>156</t>
  </si>
  <si>
    <t>307</t>
  </si>
  <si>
    <t>75</t>
  </si>
  <si>
    <t>78</t>
  </si>
  <si>
    <t>551</t>
  </si>
  <si>
    <t>491</t>
  </si>
  <si>
    <t>01 марта  2024</t>
  </si>
  <si>
    <t>2023</t>
  </si>
  <si>
    <t>3.2. Мероприятия, выполненные МУП "МПОЭ "г. Трехгорного в целях совершенствования деятельности по технологическому присоединению за 2023 год.</t>
  </si>
  <si>
    <t>Всего по факту 2023  год</t>
  </si>
  <si>
    <t>83</t>
  </si>
  <si>
    <t>399</t>
  </si>
  <si>
    <t>107</t>
  </si>
  <si>
    <t>383</t>
  </si>
  <si>
    <t>339</t>
  </si>
  <si>
    <t>262,2</t>
  </si>
  <si>
    <t>394,5</t>
  </si>
  <si>
    <t>2243,9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</si>
</sst>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64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sz val="9"/>
      <color indexed="9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8"/>
      <name val="Verdana"/>
      <family val="2"/>
    </font>
    <font>
      <sz val="8"/>
      <name val="Arial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sz val="9"/>
      <color indexed="23"/>
      <name val="Tahoma"/>
      <family val="2"/>
    </font>
    <font>
      <b/>
      <sz val="9"/>
      <color indexed="8"/>
      <name val="Tahoma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9"/>
      <color indexed="10"/>
      <name val="Tahoma"/>
      <family val="2"/>
    </font>
    <font>
      <vertAlign val="superscript"/>
      <sz val="9"/>
      <color indexed="8"/>
      <name val="Tahoma"/>
      <family val="2"/>
    </font>
    <font>
      <sz val="11"/>
      <color indexed="8"/>
      <name val="Times New Roman"/>
      <family val="1"/>
    </font>
    <font>
      <sz val="1"/>
      <color indexed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9"/>
      <color indexed="20"/>
      <name val="Tahoma"/>
      <family val="2"/>
    </font>
    <font>
      <b/>
      <sz val="12"/>
      <color indexed="53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theme="10"/>
      <name val="Tahoma"/>
      <family val="2"/>
    </font>
    <font>
      <u val="single"/>
      <sz val="9"/>
      <color theme="11"/>
      <name val="Tahoma"/>
      <family val="2"/>
    </font>
    <font>
      <b/>
      <sz val="12"/>
      <color rgb="FFFF0000"/>
      <name val="Times New Roman"/>
      <family val="1"/>
    </font>
    <font>
      <sz val="11"/>
      <color rgb="FF19191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F8A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/>
      <right/>
      <top/>
      <bottom style="thin">
        <color indexed="22"/>
      </bottom>
    </border>
    <border>
      <left style="thick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3"/>
      </right>
      <top style="medium">
        <color indexed="22"/>
      </top>
      <bottom style="medium">
        <color indexed="22"/>
      </bottom>
    </border>
    <border>
      <left style="medium">
        <color indexed="22"/>
      </left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medium">
        <color indexed="22"/>
      </top>
      <bottom style="medium">
        <color indexed="22"/>
      </bottom>
    </border>
    <border>
      <left style="thin">
        <color indexed="2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</borders>
  <cellStyleXfs count="80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0" fillId="0" borderId="1" applyNumberFormat="0" applyAlignment="0">
      <protection locked="0"/>
    </xf>
    <xf numFmtId="165" fontId="4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10" fillId="2" borderId="1" applyNumberFormat="0" applyAlignment="0">
      <protection/>
    </xf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3" borderId="2" applyNumberFormat="0">
      <alignment horizontal="center" vertical="center"/>
      <protection/>
    </xf>
    <xf numFmtId="0" fontId="11" fillId="4" borderId="1" applyNumberFormat="0" applyAlignment="0" applyProtection="0"/>
    <xf numFmtId="49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Border="0">
      <alignment horizontal="center" vertical="center" wrapText="1"/>
      <protection/>
    </xf>
    <xf numFmtId="0" fontId="7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21" fillId="6" borderId="0" applyNumberForma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49" fontId="0" fillId="6" borderId="0" applyBorder="0">
      <alignment vertical="top"/>
      <protection/>
    </xf>
    <xf numFmtId="0" fontId="26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0" fillId="0" borderId="0">
      <alignment horizontal="left" vertical="center"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9" fontId="6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  <xf numFmtId="4" fontId="0" fillId="7" borderId="4" applyFont="0" applyBorder="0">
      <alignment horizontal="right"/>
      <protection/>
    </xf>
  </cellStyleXfs>
  <cellXfs count="365">
    <xf numFmtId="49" fontId="0" fillId="0" borderId="0" xfId="0" applyAlignment="1">
      <alignment vertical="top"/>
    </xf>
    <xf numFmtId="49" fontId="0" fillId="0" borderId="0" xfId="0" applyAlignment="1" applyProtection="1">
      <alignment vertical="top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63" applyFont="1" applyProtection="1">
      <alignment/>
      <protection/>
    </xf>
    <xf numFmtId="0" fontId="0" fillId="0" borderId="0" xfId="67" applyFont="1" applyAlignment="1" applyProtection="1">
      <alignment vertical="center" wrapText="1"/>
      <protection/>
    </xf>
    <xf numFmtId="49" fontId="0" fillId="0" borderId="0" xfId="0" applyNumberFormat="1" applyAlignment="1" applyProtection="1">
      <alignment vertical="top"/>
      <protection/>
    </xf>
    <xf numFmtId="0" fontId="7" fillId="8" borderId="0" xfId="63" applyFont="1" applyFill="1" applyProtection="1">
      <alignment/>
      <protection/>
    </xf>
    <xf numFmtId="49" fontId="0" fillId="0" borderId="0" xfId="59" applyFont="1" applyAlignment="1" applyProtection="1">
      <alignment vertical="center" wrapText="1"/>
      <protection/>
    </xf>
    <xf numFmtId="49" fontId="13" fillId="0" borderId="0" xfId="59" applyFont="1" applyAlignment="1" applyProtection="1">
      <alignment vertical="center"/>
      <protection/>
    </xf>
    <xf numFmtId="49" fontId="0" fillId="0" borderId="0" xfId="0" applyBorder="1" applyAlignment="1" applyProtection="1">
      <alignment vertical="top"/>
      <protection/>
    </xf>
    <xf numFmtId="49" fontId="0" fillId="0" borderId="0" xfId="62" applyProtection="1">
      <alignment vertical="top"/>
      <protection/>
    </xf>
    <xf numFmtId="0" fontId="10" fillId="0" borderId="6" xfId="64" applyFont="1" applyFill="1" applyBorder="1" applyAlignment="1" applyProtection="1">
      <alignment horizontal="right" vertical="center" wrapText="1" indent="2"/>
      <protection/>
    </xf>
    <xf numFmtId="0" fontId="10" fillId="0" borderId="7" xfId="64" applyFont="1" applyFill="1" applyBorder="1" applyAlignment="1" applyProtection="1">
      <alignment horizontal="center" vertical="center" wrapText="1"/>
      <protection/>
    </xf>
    <xf numFmtId="0" fontId="10" fillId="0" borderId="8" xfId="64" applyFont="1" applyFill="1" applyBorder="1" applyAlignment="1" applyProtection="1">
      <alignment horizontal="left" vertical="center" wrapText="1" indent="2"/>
      <protection/>
    </xf>
    <xf numFmtId="49" fontId="13" fillId="0" borderId="0" xfId="59" applyFont="1" applyAlignment="1" applyProtection="1">
      <alignment horizontal="center" vertical="center" wrapText="1"/>
      <protection/>
    </xf>
    <xf numFmtId="49" fontId="0" fillId="0" borderId="0" xfId="59" applyFont="1" applyAlignment="1" applyProtection="1">
      <alignment horizontal="right" vertical="center" wrapText="1" indent="2"/>
      <protection/>
    </xf>
    <xf numFmtId="49" fontId="0" fillId="0" borderId="0" xfId="59" applyFont="1" applyAlignment="1" applyProtection="1">
      <alignment horizontal="left" vertical="center" wrapText="1"/>
      <protection/>
    </xf>
    <xf numFmtId="49" fontId="0" fillId="0" borderId="0" xfId="59" applyFont="1" applyAlignment="1" applyProtection="1">
      <alignment horizontal="left" vertical="center" wrapText="1" indent="2"/>
      <protection/>
    </xf>
    <xf numFmtId="49" fontId="0" fillId="0" borderId="0" xfId="58" applyNumberFormat="1" applyFont="1" applyProtection="1">
      <alignment vertical="top"/>
      <protection/>
    </xf>
    <xf numFmtId="49" fontId="0" fillId="0" borderId="0" xfId="61" applyNumberFormat="1">
      <alignment horizontal="left" vertical="center"/>
      <protection/>
    </xf>
    <xf numFmtId="0" fontId="0" fillId="0" borderId="0" xfId="61">
      <alignment horizontal="left" vertical="center"/>
      <protection/>
    </xf>
    <xf numFmtId="49" fontId="0" fillId="0" borderId="0" xfId="50" applyFo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8" borderId="0" xfId="0" applyFill="1" applyAlignment="1" applyProtection="1">
      <alignment vertical="top"/>
      <protection/>
    </xf>
    <xf numFmtId="49" fontId="0" fillId="0" borderId="7" xfId="67" applyNumberFormat="1" applyFont="1" applyBorder="1" applyAlignment="1" applyProtection="1">
      <alignment horizontal="center" vertical="center" wrapText="1"/>
      <protection/>
    </xf>
    <xf numFmtId="49" fontId="0" fillId="0" borderId="7" xfId="67" applyNumberFormat="1" applyFont="1" applyBorder="1" applyAlignment="1" applyProtection="1">
      <alignment horizontal="left" vertical="center" wrapText="1"/>
      <protection/>
    </xf>
    <xf numFmtId="0" fontId="22" fillId="0" borderId="0" xfId="68" applyFont="1">
      <alignment/>
      <protection/>
    </xf>
    <xf numFmtId="10" fontId="22" fillId="0" borderId="0" xfId="68" applyNumberFormat="1" applyFont="1">
      <alignment/>
      <protection/>
    </xf>
    <xf numFmtId="0" fontId="24" fillId="0" borderId="0" xfId="68" applyFont="1">
      <alignment/>
      <protection/>
    </xf>
    <xf numFmtId="0" fontId="22" fillId="0" borderId="9" xfId="68" applyFont="1" applyFill="1" applyBorder="1">
      <alignment/>
      <protection/>
    </xf>
    <xf numFmtId="0" fontId="22" fillId="0" borderId="10" xfId="68" applyFont="1" applyFill="1" applyBorder="1">
      <alignment/>
      <protection/>
    </xf>
    <xf numFmtId="0" fontId="22" fillId="0" borderId="7" xfId="68" applyFont="1" applyBorder="1" applyAlignment="1">
      <alignment vertical="center" wrapText="1"/>
      <protection/>
    </xf>
    <xf numFmtId="10" fontId="22" fillId="0" borderId="7" xfId="68" applyNumberFormat="1" applyFont="1" applyBorder="1" applyAlignment="1">
      <alignment vertical="center" wrapText="1"/>
      <protection/>
    </xf>
    <xf numFmtId="0" fontId="22" fillId="0" borderId="7" xfId="68" applyFont="1" applyBorder="1" applyAlignment="1">
      <alignment horizontal="center" vertical="center" wrapText="1"/>
      <protection/>
    </xf>
    <xf numFmtId="4" fontId="22" fillId="0" borderId="7" xfId="68" applyNumberFormat="1" applyFont="1" applyBorder="1" applyAlignment="1">
      <alignment horizontal="center" vertical="center"/>
      <protection/>
    </xf>
    <xf numFmtId="0" fontId="23" fillId="0" borderId="7" xfId="68" applyFont="1" applyBorder="1" applyAlignment="1">
      <alignment horizontal="center" vertical="center" wrapText="1"/>
      <protection/>
    </xf>
    <xf numFmtId="4" fontId="22" fillId="5" borderId="7" xfId="68" applyNumberFormat="1" applyFont="1" applyFill="1" applyBorder="1" applyAlignment="1" applyProtection="1">
      <alignment vertical="center" wrapText="1"/>
      <protection locked="0"/>
    </xf>
    <xf numFmtId="4" fontId="22" fillId="7" borderId="7" xfId="68" applyNumberFormat="1" applyFont="1" applyFill="1" applyBorder="1" applyAlignment="1" applyProtection="1">
      <alignment vertical="center"/>
      <protection/>
    </xf>
    <xf numFmtId="4" fontId="22" fillId="7" borderId="7" xfId="68" applyNumberFormat="1" applyFont="1" applyFill="1" applyBorder="1" applyAlignment="1" applyProtection="1">
      <alignment vertical="center" wrapText="1"/>
      <protection/>
    </xf>
    <xf numFmtId="0" fontId="22" fillId="0" borderId="7" xfId="68" applyFont="1" applyBorder="1" applyAlignment="1">
      <alignment horizontal="left" vertical="center" wrapText="1" indent="1"/>
      <protection/>
    </xf>
    <xf numFmtId="0" fontId="22" fillId="0" borderId="7" xfId="68" applyFont="1" applyBorder="1" applyAlignment="1">
      <alignment horizontal="left" vertical="center" wrapText="1" indent="2"/>
      <protection/>
    </xf>
    <xf numFmtId="0" fontId="22" fillId="0" borderId="0" xfId="68" applyFont="1" applyAlignment="1">
      <alignment horizontal="center" vertical="center" wrapText="1"/>
      <protection/>
    </xf>
    <xf numFmtId="0" fontId="22" fillId="0" borderId="9" xfId="68" applyFont="1" applyFill="1" applyBorder="1" applyAlignment="1">
      <alignment horizontal="center" vertical="center" wrapText="1"/>
      <protection/>
    </xf>
    <xf numFmtId="0" fontId="22" fillId="0" borderId="10" xfId="68" applyFont="1" applyFill="1" applyBorder="1" applyAlignment="1">
      <alignment horizontal="center" vertical="center"/>
      <protection/>
    </xf>
    <xf numFmtId="0" fontId="22" fillId="0" borderId="0" xfId="68" applyFont="1" applyAlignment="1">
      <alignment horizontal="center" vertical="center"/>
      <protection/>
    </xf>
    <xf numFmtId="4" fontId="22" fillId="5" borderId="8" xfId="68" applyNumberFormat="1" applyFont="1" applyFill="1" applyBorder="1" applyAlignment="1" applyProtection="1">
      <alignment vertical="center" wrapText="1"/>
      <protection locked="0"/>
    </xf>
    <xf numFmtId="4" fontId="22" fillId="7" borderId="6" xfId="68" applyNumberFormat="1" applyFont="1" applyFill="1" applyBorder="1" applyAlignment="1" applyProtection="1">
      <alignment vertical="center"/>
      <protection/>
    </xf>
    <xf numFmtId="4" fontId="22" fillId="7" borderId="11" xfId="68" applyNumberFormat="1" applyFont="1" applyFill="1" applyBorder="1" applyAlignment="1" applyProtection="1">
      <alignment vertical="center"/>
      <protection/>
    </xf>
    <xf numFmtId="4" fontId="22" fillId="5" borderId="12" xfId="68" applyNumberFormat="1" applyFont="1" applyFill="1" applyBorder="1" applyAlignment="1" applyProtection="1">
      <alignment vertical="center" wrapText="1"/>
      <protection locked="0"/>
    </xf>
    <xf numFmtId="4" fontId="22" fillId="0" borderId="8" xfId="68" applyNumberFormat="1" applyFont="1" applyBorder="1" applyAlignment="1">
      <alignment horizontal="center" vertical="center"/>
      <protection/>
    </xf>
    <xf numFmtId="0" fontId="23" fillId="0" borderId="8" xfId="68" applyFont="1" applyBorder="1" applyAlignment="1">
      <alignment horizontal="center" vertical="center" wrapText="1"/>
      <protection/>
    </xf>
    <xf numFmtId="4" fontId="22" fillId="0" borderId="11" xfId="68" applyNumberFormat="1" applyFont="1" applyBorder="1" applyAlignment="1">
      <alignment horizontal="center" vertical="center"/>
      <protection/>
    </xf>
    <xf numFmtId="0" fontId="23" fillId="0" borderId="11" xfId="68" applyFont="1" applyBorder="1" applyAlignment="1">
      <alignment horizontal="center" vertical="center" wrapText="1"/>
      <protection/>
    </xf>
    <xf numFmtId="0" fontId="23" fillId="0" borderId="12" xfId="68" applyFont="1" applyBorder="1" applyAlignment="1">
      <alignment horizontal="center" vertical="center" wrapText="1"/>
      <protection/>
    </xf>
    <xf numFmtId="0" fontId="0" fillId="9" borderId="7" xfId="67" applyNumberFormat="1" applyFont="1" applyFill="1" applyBorder="1" applyAlignment="1" applyProtection="1">
      <alignment horizontal="center" vertical="center" wrapText="1"/>
      <protection locked="0"/>
    </xf>
    <xf numFmtId="49" fontId="22" fillId="9" borderId="7" xfId="68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7" xfId="68" applyFont="1" applyBorder="1" applyAlignment="1">
      <alignment horizontal="left" vertical="center" wrapText="1"/>
      <protection/>
    </xf>
    <xf numFmtId="4" fontId="22" fillId="0" borderId="7" xfId="68" applyNumberFormat="1" applyFont="1" applyFill="1" applyBorder="1" applyAlignment="1" applyProtection="1">
      <alignment vertical="center" wrapText="1"/>
      <protection/>
    </xf>
    <xf numFmtId="4" fontId="22" fillId="0" borderId="8" xfId="68" applyNumberFormat="1" applyFont="1" applyFill="1" applyBorder="1" applyAlignment="1" applyProtection="1">
      <alignment vertical="center" wrapText="1"/>
      <protection/>
    </xf>
    <xf numFmtId="49" fontId="22" fillId="0" borderId="10" xfId="68" applyNumberFormat="1" applyFont="1" applyFill="1" applyBorder="1" applyAlignment="1">
      <alignment horizontal="left" vertical="center" indent="1"/>
      <protection/>
    </xf>
    <xf numFmtId="49" fontId="23" fillId="0" borderId="7" xfId="68" applyNumberFormat="1" applyFont="1" applyBorder="1" applyAlignment="1">
      <alignment horizontal="center" vertical="center" wrapText="1"/>
      <protection/>
    </xf>
    <xf numFmtId="49" fontId="24" fillId="0" borderId="9" xfId="68" applyNumberFormat="1" applyFont="1" applyFill="1" applyBorder="1" applyAlignment="1">
      <alignment horizontal="left" vertical="center" indent="1"/>
      <protection/>
    </xf>
    <xf numFmtId="49" fontId="22" fillId="0" borderId="0" xfId="68" applyNumberFormat="1" applyFont="1" applyAlignment="1">
      <alignment horizontal="center" vertical="center" wrapText="1"/>
      <protection/>
    </xf>
    <xf numFmtId="49" fontId="22" fillId="0" borderId="7" xfId="68" applyNumberFormat="1" applyFont="1" applyBorder="1" applyAlignment="1">
      <alignment horizontal="center" vertical="center"/>
      <protection/>
    </xf>
    <xf numFmtId="4" fontId="22" fillId="0" borderId="0" xfId="68" applyNumberFormat="1" applyFont="1" applyAlignment="1">
      <alignment horizontal="center" vertical="center"/>
      <protection/>
    </xf>
    <xf numFmtId="4" fontId="22" fillId="0" borderId="0" xfId="68" applyNumberFormat="1" applyFont="1" applyAlignment="1">
      <alignment horizontal="center" vertical="center" wrapText="1"/>
      <protection/>
    </xf>
    <xf numFmtId="4" fontId="22" fillId="0" borderId="0" xfId="68" applyNumberFormat="1" applyFont="1">
      <alignment/>
      <protection/>
    </xf>
    <xf numFmtId="4" fontId="22" fillId="5" borderId="7" xfId="68" applyNumberFormat="1" applyFont="1" applyFill="1" applyBorder="1" applyAlignment="1" applyProtection="1">
      <alignment vertical="center"/>
      <protection locked="0"/>
    </xf>
    <xf numFmtId="49" fontId="27" fillId="0" borderId="0" xfId="68" applyNumberFormat="1" applyFont="1" applyAlignment="1">
      <alignment horizontal="left" vertical="center"/>
      <protection/>
    </xf>
    <xf numFmtId="49" fontId="24" fillId="3" borderId="7" xfId="68" applyNumberFormat="1" applyFont="1" applyFill="1" applyBorder="1" applyAlignment="1">
      <alignment horizontal="center" vertical="center"/>
      <protection/>
    </xf>
    <xf numFmtId="0" fontId="24" fillId="3" borderId="7" xfId="68" applyFont="1" applyFill="1" applyBorder="1" applyAlignment="1">
      <alignment vertical="center" wrapText="1"/>
      <protection/>
    </xf>
    <xf numFmtId="0" fontId="24" fillId="3" borderId="7" xfId="68" applyFont="1" applyFill="1" applyBorder="1" applyAlignment="1">
      <alignment horizontal="center" vertical="center" wrapText="1"/>
      <protection/>
    </xf>
    <xf numFmtId="4" fontId="24" fillId="3" borderId="7" xfId="68" applyNumberFormat="1" applyFont="1" applyFill="1" applyBorder="1" applyAlignment="1" applyProtection="1">
      <alignment vertical="center"/>
      <protection/>
    </xf>
    <xf numFmtId="4" fontId="24" fillId="3" borderId="7" xfId="68" applyNumberFormat="1" applyFont="1" applyFill="1" applyBorder="1" applyAlignment="1" applyProtection="1">
      <alignment vertical="center" wrapText="1"/>
      <protection/>
    </xf>
    <xf numFmtId="4" fontId="24" fillId="3" borderId="8" xfId="68" applyNumberFormat="1" applyFont="1" applyFill="1" applyBorder="1" applyAlignment="1" applyProtection="1">
      <alignment vertical="center" wrapText="1"/>
      <protection/>
    </xf>
    <xf numFmtId="10" fontId="22" fillId="0" borderId="7" xfId="72" applyNumberFormat="1" applyFont="1" applyFill="1" applyBorder="1" applyAlignment="1" applyProtection="1">
      <alignment vertical="center"/>
      <protection/>
    </xf>
    <xf numFmtId="10" fontId="22" fillId="0" borderId="8" xfId="72" applyNumberFormat="1" applyFont="1" applyFill="1" applyBorder="1" applyAlignment="1" applyProtection="1">
      <alignment vertical="center"/>
      <protection/>
    </xf>
    <xf numFmtId="4" fontId="22" fillId="9" borderId="7" xfId="68" applyNumberFormat="1" applyFont="1" applyFill="1" applyBorder="1" applyAlignment="1" applyProtection="1">
      <alignment vertical="center"/>
      <protection locked="0"/>
    </xf>
    <xf numFmtId="4" fontId="22" fillId="9" borderId="7" xfId="68" applyNumberFormat="1" applyFont="1" applyFill="1" applyBorder="1" applyAlignment="1" applyProtection="1">
      <alignment vertical="center" wrapText="1"/>
      <protection locked="0"/>
    </xf>
    <xf numFmtId="0" fontId="22" fillId="0" borderId="7" xfId="68" applyFont="1" applyBorder="1" applyAlignment="1">
      <alignment horizontal="left" vertical="center" wrapText="1" indent="3"/>
      <protection/>
    </xf>
    <xf numFmtId="0" fontId="28" fillId="0" borderId="7" xfId="68" applyFont="1" applyBorder="1" applyAlignment="1">
      <alignment horizontal="center" vertical="center" wrapText="1"/>
      <protection/>
    </xf>
    <xf numFmtId="4" fontId="22" fillId="9" borderId="8" xfId="68" applyNumberFormat="1" applyFont="1" applyFill="1" applyBorder="1" applyAlignment="1" applyProtection="1">
      <alignment vertical="center" wrapText="1"/>
      <protection locked="0"/>
    </xf>
    <xf numFmtId="49" fontId="22" fillId="5" borderId="8" xfId="72" applyNumberFormat="1" applyFont="1" applyFill="1" applyBorder="1" applyAlignment="1" applyProtection="1">
      <alignment horizontal="left" vertical="center"/>
      <protection locked="0"/>
    </xf>
    <xf numFmtId="49" fontId="22" fillId="5" borderId="8" xfId="68" applyNumberFormat="1" applyFont="1" applyFill="1" applyBorder="1" applyAlignment="1" applyProtection="1">
      <alignment horizontal="left" vertical="center" wrapText="1"/>
      <protection locked="0"/>
    </xf>
    <xf numFmtId="4" fontId="24" fillId="3" borderId="11" xfId="68" applyNumberFormat="1" applyFont="1" applyFill="1" applyBorder="1" applyAlignment="1" applyProtection="1">
      <alignment vertical="center"/>
      <protection/>
    </xf>
    <xf numFmtId="4" fontId="24" fillId="3" borderId="12" xfId="68" applyNumberFormat="1" applyFont="1" applyFill="1" applyBorder="1" applyAlignment="1" applyProtection="1">
      <alignment vertical="center" wrapText="1"/>
      <protection/>
    </xf>
    <xf numFmtId="4" fontId="22" fillId="9" borderId="11" xfId="68" applyNumberFormat="1" applyFont="1" applyFill="1" applyBorder="1" applyAlignment="1" applyProtection="1">
      <alignment vertical="center"/>
      <protection locked="0"/>
    </xf>
    <xf numFmtId="49" fontId="22" fillId="5" borderId="12" xfId="72" applyNumberFormat="1" applyFont="1" applyFill="1" applyBorder="1" applyAlignment="1" applyProtection="1">
      <alignment horizontal="left" vertical="center"/>
      <protection locked="0"/>
    </xf>
    <xf numFmtId="4" fontId="22" fillId="9" borderId="11" xfId="68" applyNumberFormat="1" applyFont="1" applyFill="1" applyBorder="1" applyAlignment="1" applyProtection="1">
      <alignment vertical="center" wrapText="1"/>
      <protection locked="0"/>
    </xf>
    <xf numFmtId="4" fontId="22" fillId="7" borderId="11" xfId="68" applyNumberFormat="1" applyFont="1" applyFill="1" applyBorder="1" applyAlignment="1" applyProtection="1">
      <alignment vertical="center" wrapText="1"/>
      <protection/>
    </xf>
    <xf numFmtId="49" fontId="22" fillId="5" borderId="12" xfId="68" applyNumberFormat="1" applyFont="1" applyFill="1" applyBorder="1" applyAlignment="1" applyProtection="1">
      <alignment horizontal="left" vertical="center" wrapText="1"/>
      <protection locked="0"/>
    </xf>
    <xf numFmtId="49" fontId="24" fillId="0" borderId="7" xfId="68" applyNumberFormat="1" applyFont="1" applyBorder="1" applyAlignment="1">
      <alignment horizontal="center" vertical="center"/>
      <protection/>
    </xf>
    <xf numFmtId="0" fontId="24" fillId="0" borderId="7" xfId="68" applyFont="1" applyBorder="1" applyAlignment="1">
      <alignment vertical="center" wrapText="1"/>
      <protection/>
    </xf>
    <xf numFmtId="0" fontId="24" fillId="0" borderId="7" xfId="68" applyFont="1" applyBorder="1" applyAlignment="1">
      <alignment horizontal="center" vertical="center" wrapText="1"/>
      <protection/>
    </xf>
    <xf numFmtId="4" fontId="24" fillId="7" borderId="7" xfId="68" applyNumberFormat="1" applyFont="1" applyFill="1" applyBorder="1" applyAlignment="1" applyProtection="1">
      <alignment vertical="center" wrapText="1"/>
      <protection/>
    </xf>
    <xf numFmtId="10" fontId="24" fillId="0" borderId="7" xfId="72" applyNumberFormat="1" applyFont="1" applyFill="1" applyBorder="1" applyAlignment="1" applyProtection="1">
      <alignment vertical="center"/>
      <protection/>
    </xf>
    <xf numFmtId="10" fontId="24" fillId="0" borderId="8" xfId="72" applyNumberFormat="1" applyFont="1" applyFill="1" applyBorder="1" applyAlignment="1" applyProtection="1">
      <alignment vertical="center"/>
      <protection/>
    </xf>
    <xf numFmtId="49" fontId="24" fillId="5" borderId="8" xfId="72" applyNumberFormat="1" applyFont="1" applyFill="1" applyBorder="1" applyAlignment="1" applyProtection="1">
      <alignment horizontal="left" vertical="center"/>
      <protection locked="0"/>
    </xf>
    <xf numFmtId="4" fontId="24" fillId="7" borderId="11" xfId="68" applyNumberFormat="1" applyFont="1" applyFill="1" applyBorder="1" applyAlignment="1" applyProtection="1">
      <alignment vertical="center" wrapText="1"/>
      <protection/>
    </xf>
    <xf numFmtId="49" fontId="24" fillId="5" borderId="12" xfId="72" applyNumberFormat="1" applyFont="1" applyFill="1" applyBorder="1" applyAlignment="1" applyProtection="1">
      <alignment horizontal="left" vertical="center"/>
      <protection locked="0"/>
    </xf>
    <xf numFmtId="4" fontId="22" fillId="0" borderId="12" xfId="68" applyNumberFormat="1" applyFont="1" applyBorder="1" applyAlignment="1">
      <alignment horizontal="center" vertical="center"/>
      <protection/>
    </xf>
    <xf numFmtId="4" fontId="22" fillId="5" borderId="11" xfId="68" applyNumberFormat="1" applyFont="1" applyFill="1" applyBorder="1" applyAlignment="1" applyProtection="1">
      <alignment vertical="center"/>
      <protection locked="0"/>
    </xf>
    <xf numFmtId="164" fontId="29" fillId="0" borderId="4" xfId="74" applyFont="1" applyBorder="1" applyAlignment="1">
      <alignment/>
    </xf>
    <xf numFmtId="49" fontId="29" fillId="0" borderId="0" xfId="0" applyFont="1" applyAlignment="1">
      <alignment vertical="top"/>
    </xf>
    <xf numFmtId="4" fontId="30" fillId="0" borderId="7" xfId="68" applyNumberFormat="1" applyFont="1" applyFill="1" applyBorder="1" applyAlignment="1" applyProtection="1">
      <alignment vertical="center" wrapText="1"/>
      <protection/>
    </xf>
    <xf numFmtId="4" fontId="29" fillId="0" borderId="4" xfId="74" applyNumberFormat="1" applyFont="1" applyBorder="1" applyAlignment="1">
      <alignment horizontal="center" vertical="center"/>
    </xf>
    <xf numFmtId="49" fontId="22" fillId="0" borderId="7" xfId="68" applyNumberFormat="1" applyFont="1" applyFill="1" applyBorder="1" applyAlignment="1" applyProtection="1">
      <alignment horizontal="center" vertical="center"/>
      <protection/>
    </xf>
    <xf numFmtId="0" fontId="22" fillId="0" borderId="7" xfId="68" applyFont="1" applyFill="1" applyBorder="1" applyAlignment="1" applyProtection="1">
      <alignment horizontal="left" vertical="center" wrapText="1" indent="3"/>
      <protection/>
    </xf>
    <xf numFmtId="0" fontId="22" fillId="0" borderId="7" xfId="68" applyFont="1" applyFill="1" applyBorder="1" applyAlignment="1" applyProtection="1">
      <alignment horizontal="left" vertical="center" wrapText="1" indent="1"/>
      <protection/>
    </xf>
    <xf numFmtId="0" fontId="22" fillId="0" borderId="7" xfId="68" applyFont="1" applyFill="1" applyBorder="1" applyAlignment="1" applyProtection="1">
      <alignment horizontal="left" vertical="center" wrapText="1" indent="2"/>
      <protection/>
    </xf>
    <xf numFmtId="49" fontId="24" fillId="0" borderId="7" xfId="68" applyNumberFormat="1" applyFont="1" applyFill="1" applyBorder="1" applyAlignment="1" applyProtection="1">
      <alignment horizontal="center" vertical="center"/>
      <protection/>
    </xf>
    <xf numFmtId="0" fontId="24" fillId="0" borderId="7" xfId="68" applyFont="1" applyFill="1" applyBorder="1" applyAlignment="1" applyProtection="1">
      <alignment vertical="center" wrapText="1"/>
      <protection/>
    </xf>
    <xf numFmtId="0" fontId="22" fillId="0" borderId="7" xfId="68" applyFont="1" applyFill="1" applyBorder="1" applyAlignment="1" applyProtection="1">
      <alignment horizontal="center" vertical="center" wrapText="1"/>
      <protection/>
    </xf>
    <xf numFmtId="0" fontId="22" fillId="0" borderId="7" xfId="68" applyFont="1" applyFill="1" applyBorder="1" applyAlignment="1" applyProtection="1">
      <alignment horizontal="left" vertical="center" wrapText="1"/>
      <protection/>
    </xf>
    <xf numFmtId="4" fontId="24" fillId="3" borderId="6" xfId="68" applyNumberFormat="1" applyFont="1" applyFill="1" applyBorder="1" applyAlignment="1" applyProtection="1">
      <alignment vertical="center"/>
      <protection/>
    </xf>
    <xf numFmtId="4" fontId="22" fillId="0" borderId="0" xfId="68" applyNumberFormat="1" applyFont="1" applyFill="1" applyProtection="1">
      <alignment/>
      <protection/>
    </xf>
    <xf numFmtId="9" fontId="22" fillId="0" borderId="0" xfId="72" applyFont="1" applyFill="1" applyAlignment="1" applyProtection="1">
      <alignment/>
      <protection/>
    </xf>
    <xf numFmtId="9" fontId="24" fillId="0" borderId="0" xfId="72" applyFont="1" applyFill="1" applyAlignment="1" applyProtection="1">
      <alignment/>
      <protection/>
    </xf>
    <xf numFmtId="0" fontId="31" fillId="0" borderId="0" xfId="0" applyNumberFormat="1" applyFont="1" applyAlignment="1">
      <alignment/>
    </xf>
    <xf numFmtId="49" fontId="31" fillId="0" borderId="0" xfId="0" applyFont="1" applyAlignment="1">
      <alignment vertical="top"/>
    </xf>
    <xf numFmtId="49" fontId="31" fillId="0" borderId="4" xfId="0" applyFont="1" applyBorder="1" applyAlignment="1">
      <alignment vertical="top"/>
    </xf>
    <xf numFmtId="49" fontId="31" fillId="0" borderId="0" xfId="0" applyFont="1" applyAlignment="1">
      <alignment vertical="top"/>
    </xf>
    <xf numFmtId="49" fontId="31" fillId="0" borderId="4" xfId="0" applyFont="1" applyBorder="1" applyAlignment="1">
      <alignment vertical="top"/>
    </xf>
    <xf numFmtId="49" fontId="31" fillId="0" borderId="4" xfId="0" applyFont="1" applyBorder="1" applyAlignment="1">
      <alignment vertical="top" wrapText="1"/>
    </xf>
    <xf numFmtId="49" fontId="32" fillId="0" borderId="4" xfId="0" applyFont="1" applyBorder="1" applyAlignment="1">
      <alignment vertical="top"/>
    </xf>
    <xf numFmtId="49" fontId="32" fillId="0" borderId="4" xfId="0" applyFont="1" applyBorder="1" applyAlignment="1">
      <alignment vertical="top"/>
    </xf>
    <xf numFmtId="49" fontId="31" fillId="0" borderId="4" xfId="0" applyFont="1" applyBorder="1" applyAlignment="1">
      <alignment horizontal="center" vertical="top"/>
    </xf>
    <xf numFmtId="49" fontId="31" fillId="10" borderId="4" xfId="0" applyFont="1" applyFill="1" applyBorder="1" applyAlignment="1">
      <alignment horizontal="right" vertical="top"/>
    </xf>
    <xf numFmtId="4" fontId="33" fillId="11" borderId="4" xfId="68" applyNumberFormat="1" applyFont="1" applyFill="1" applyBorder="1" applyAlignment="1">
      <alignment horizontal="center" vertical="center"/>
      <protection/>
    </xf>
    <xf numFmtId="4" fontId="33" fillId="10" borderId="4" xfId="68" applyNumberFormat="1" applyFont="1" applyFill="1" applyBorder="1" applyAlignment="1">
      <alignment horizontal="center" vertical="center"/>
      <protection/>
    </xf>
    <xf numFmtId="0" fontId="34" fillId="0" borderId="4" xfId="68" applyFont="1" applyBorder="1" applyAlignment="1">
      <alignment horizontal="left" vertical="center" wrapText="1"/>
      <protection/>
    </xf>
    <xf numFmtId="49" fontId="31" fillId="0" borderId="4" xfId="66" applyFont="1" applyBorder="1" applyAlignment="1">
      <alignment vertical="center" wrapText="1"/>
      <protection/>
    </xf>
    <xf numFmtId="0" fontId="33" fillId="0" borderId="7" xfId="68" applyFont="1" applyFill="1" applyBorder="1" applyAlignment="1" applyProtection="1">
      <alignment horizontal="left" vertical="center" wrapText="1"/>
      <protection/>
    </xf>
    <xf numFmtId="2" fontId="31" fillId="11" borderId="4" xfId="0" applyNumberFormat="1" applyFont="1" applyFill="1" applyBorder="1" applyAlignment="1">
      <alignment vertical="top"/>
    </xf>
    <xf numFmtId="4" fontId="33" fillId="10" borderId="4" xfId="68" applyNumberFormat="1" applyFont="1" applyFill="1" applyBorder="1" applyAlignment="1" applyProtection="1">
      <alignment horizontal="right" vertical="top" wrapText="1"/>
      <protection locked="0"/>
    </xf>
    <xf numFmtId="49" fontId="35" fillId="0" borderId="13" xfId="0" applyFont="1" applyBorder="1" applyAlignment="1">
      <alignment horizontal="center" vertical="top" wrapText="1"/>
    </xf>
    <xf numFmtId="49" fontId="35" fillId="0" borderId="14" xfId="0" applyFont="1" applyBorder="1" applyAlignment="1">
      <alignment horizontal="center" vertical="top" wrapText="1"/>
    </xf>
    <xf numFmtId="49" fontId="35" fillId="0" borderId="15" xfId="0" applyFont="1" applyBorder="1" applyAlignment="1">
      <alignment horizontal="justify" vertical="top" wrapText="1"/>
    </xf>
    <xf numFmtId="49" fontId="35" fillId="0" borderId="13" xfId="0" applyFont="1" applyBorder="1" applyAlignment="1">
      <alignment horizontal="justify" vertical="top" wrapText="1"/>
    </xf>
    <xf numFmtId="49" fontId="35" fillId="0" borderId="15" xfId="0" applyFont="1" applyBorder="1" applyAlignment="1">
      <alignment vertical="top" wrapText="1"/>
    </xf>
    <xf numFmtId="49" fontId="35" fillId="0" borderId="13" xfId="0" applyFont="1" applyBorder="1" applyAlignment="1">
      <alignment vertical="top" wrapText="1"/>
    </xf>
    <xf numFmtId="49" fontId="35" fillId="0" borderId="16" xfId="0" applyFont="1" applyBorder="1" applyAlignment="1">
      <alignment horizontal="center" vertical="top" wrapText="1"/>
    </xf>
    <xf numFmtId="49" fontId="35" fillId="0" borderId="17" xfId="0" applyFont="1" applyBorder="1" applyAlignment="1">
      <alignment horizontal="center" vertical="top" wrapText="1"/>
    </xf>
    <xf numFmtId="49" fontId="35" fillId="0" borderId="16" xfId="0" applyFont="1" applyBorder="1" applyAlignment="1">
      <alignment vertical="top" wrapText="1"/>
    </xf>
    <xf numFmtId="49" fontId="35" fillId="0" borderId="14" xfId="0" applyNumberFormat="1" applyFont="1" applyBorder="1" applyAlignment="1">
      <alignment horizontal="center" vertical="top" wrapText="1"/>
    </xf>
    <xf numFmtId="1" fontId="31" fillId="10" borderId="4" xfId="0" applyNumberFormat="1" applyFont="1" applyFill="1" applyBorder="1" applyAlignment="1">
      <alignment horizontal="right" vertical="top"/>
    </xf>
    <xf numFmtId="49" fontId="36" fillId="0" borderId="0" xfId="0" applyFont="1" applyAlignment="1">
      <alignment vertical="top"/>
    </xf>
    <xf numFmtId="49" fontId="37" fillId="0" borderId="14" xfId="0" applyFont="1" applyBorder="1" applyAlignment="1">
      <alignment horizontal="center" vertical="top" wrapText="1"/>
    </xf>
    <xf numFmtId="49" fontId="37" fillId="0" borderId="13" xfId="0" applyFont="1" applyBorder="1" applyAlignment="1">
      <alignment horizontal="center" vertical="top" wrapText="1"/>
    </xf>
    <xf numFmtId="49" fontId="37" fillId="0" borderId="15" xfId="0" applyFont="1" applyBorder="1" applyAlignment="1">
      <alignment horizontal="center" vertical="top" wrapText="1"/>
    </xf>
    <xf numFmtId="49" fontId="37" fillId="0" borderId="18" xfId="0" applyFont="1" applyBorder="1" applyAlignment="1">
      <alignment vertical="top" wrapText="1"/>
    </xf>
    <xf numFmtId="49" fontId="37" fillId="0" borderId="19" xfId="0" applyNumberFormat="1" applyFont="1" applyBorder="1" applyAlignment="1">
      <alignment horizontal="center" vertical="top" wrapText="1"/>
    </xf>
    <xf numFmtId="49" fontId="37" fillId="0" borderId="4" xfId="0" applyFont="1" applyBorder="1" applyAlignment="1">
      <alignment vertical="top" wrapText="1"/>
    </xf>
    <xf numFmtId="49" fontId="37" fillId="0" borderId="20" xfId="0" applyFont="1" applyBorder="1" applyAlignment="1">
      <alignment vertical="top" wrapText="1"/>
    </xf>
    <xf numFmtId="49" fontId="37" fillId="0" borderId="4" xfId="0" applyFont="1" applyBorder="1" applyAlignment="1">
      <alignment horizontal="justify" vertical="top" wrapText="1"/>
    </xf>
    <xf numFmtId="49" fontId="37" fillId="0" borderId="21" xfId="0" applyNumberFormat="1" applyFont="1" applyBorder="1" applyAlignment="1">
      <alignment horizontal="center" vertical="top" wrapText="1"/>
    </xf>
    <xf numFmtId="49" fontId="37" fillId="0" borderId="22" xfId="0" applyFont="1" applyBorder="1" applyAlignment="1">
      <alignment horizontal="justify" vertical="top" wrapText="1"/>
    </xf>
    <xf numFmtId="49" fontId="31" fillId="0" borderId="0" xfId="0" applyNumberFormat="1" applyFont="1" applyAlignment="1">
      <alignment vertical="top"/>
    </xf>
    <xf numFmtId="49" fontId="31" fillId="0" borderId="13" xfId="0" applyFont="1" applyBorder="1" applyAlignment="1">
      <alignment horizontal="center" vertical="top" wrapText="1"/>
    </xf>
    <xf numFmtId="49" fontId="31" fillId="0" borderId="23" xfId="0" applyNumberFormat="1" applyFont="1" applyBorder="1" applyAlignment="1">
      <alignment horizontal="center" vertical="top" wrapText="1"/>
    </xf>
    <xf numFmtId="49" fontId="31" fillId="0" borderId="15" xfId="0" applyFont="1" applyBorder="1" applyAlignment="1">
      <alignment horizontal="center" vertical="top" wrapText="1"/>
    </xf>
    <xf numFmtId="49" fontId="31" fillId="0" borderId="5" xfId="0" applyNumberFormat="1" applyFont="1" applyBorder="1" applyAlignment="1">
      <alignment horizontal="center" vertical="top" wrapText="1"/>
    </xf>
    <xf numFmtId="49" fontId="31" fillId="0" borderId="18" xfId="0" applyFont="1" applyBorder="1" applyAlignment="1">
      <alignment horizontal="justify" vertical="top" wrapText="1"/>
    </xf>
    <xf numFmtId="49" fontId="31" fillId="0" borderId="19" xfId="0" applyNumberFormat="1" applyFont="1" applyBorder="1" applyAlignment="1">
      <alignment horizontal="center" vertical="top" wrapText="1"/>
    </xf>
    <xf numFmtId="49" fontId="31" fillId="0" borderId="4" xfId="0" applyFont="1" applyBorder="1" applyAlignment="1">
      <alignment horizontal="right" vertical="top" wrapText="1"/>
    </xf>
    <xf numFmtId="49" fontId="31" fillId="0" borderId="4" xfId="0" applyFont="1" applyBorder="1" applyAlignment="1">
      <alignment horizontal="justify" vertical="top" wrapText="1"/>
    </xf>
    <xf numFmtId="49" fontId="31" fillId="0" borderId="21" xfId="0" applyNumberFormat="1" applyFont="1" applyBorder="1" applyAlignment="1">
      <alignment horizontal="center" vertical="top" wrapText="1"/>
    </xf>
    <xf numFmtId="49" fontId="31" fillId="0" borderId="22" xfId="0" applyFont="1" applyBorder="1" applyAlignment="1">
      <alignment horizontal="justify" vertical="top" wrapText="1"/>
    </xf>
    <xf numFmtId="49" fontId="37" fillId="0" borderId="0" xfId="0" applyFont="1" applyAlignment="1">
      <alignment vertical="top"/>
    </xf>
    <xf numFmtId="49" fontId="37" fillId="0" borderId="18" xfId="0" applyFont="1" applyBorder="1" applyAlignment="1">
      <alignment horizontal="center" vertical="top" wrapText="1"/>
    </xf>
    <xf numFmtId="49" fontId="37" fillId="0" borderId="24" xfId="0" applyFont="1" applyBorder="1" applyAlignment="1">
      <alignment horizontal="center" vertical="top" wrapText="1"/>
    </xf>
    <xf numFmtId="49" fontId="37" fillId="0" borderId="4" xfId="0" applyFont="1" applyBorder="1" applyAlignment="1">
      <alignment horizontal="center" vertical="top" wrapText="1"/>
    </xf>
    <xf numFmtId="49" fontId="37" fillId="0" borderId="20" xfId="0" applyFont="1" applyBorder="1" applyAlignment="1">
      <alignment horizontal="center" vertical="top" wrapText="1"/>
    </xf>
    <xf numFmtId="49" fontId="37" fillId="0" borderId="22" xfId="0" applyFont="1" applyBorder="1" applyAlignment="1">
      <alignment horizontal="center" vertical="top" wrapText="1"/>
    </xf>
    <xf numFmtId="49" fontId="37" fillId="0" borderId="25" xfId="0" applyFont="1" applyBorder="1" applyAlignment="1">
      <alignment horizontal="center" vertical="top" wrapText="1"/>
    </xf>
    <xf numFmtId="49" fontId="31" fillId="0" borderId="18" xfId="0" applyFont="1" applyBorder="1" applyAlignment="1">
      <alignment horizontal="center" vertical="top" wrapText="1"/>
    </xf>
    <xf numFmtId="49" fontId="31" fillId="0" borderId="24" xfId="0" applyFont="1" applyBorder="1" applyAlignment="1">
      <alignment horizontal="center" vertical="top" wrapText="1"/>
    </xf>
    <xf numFmtId="49" fontId="31" fillId="0" borderId="4" xfId="0" applyFont="1" applyBorder="1" applyAlignment="1">
      <alignment horizontal="center" vertical="top" wrapText="1"/>
    </xf>
    <xf numFmtId="49" fontId="31" fillId="0" borderId="20" xfId="0" applyFont="1" applyBorder="1" applyAlignment="1">
      <alignment horizontal="center" vertical="top" wrapText="1"/>
    </xf>
    <xf numFmtId="49" fontId="31" fillId="0" borderId="22" xfId="0" applyFont="1" applyBorder="1" applyAlignment="1">
      <alignment horizontal="center" vertical="top" wrapText="1"/>
    </xf>
    <xf numFmtId="49" fontId="31" fillId="0" borderId="25" xfId="0" applyFont="1" applyBorder="1" applyAlignment="1">
      <alignment horizontal="center" vertical="top" wrapText="1"/>
    </xf>
    <xf numFmtId="49" fontId="36" fillId="0" borderId="4" xfId="0" applyFont="1" applyBorder="1" applyAlignment="1">
      <alignment vertical="top"/>
    </xf>
    <xf numFmtId="49" fontId="40" fillId="0" borderId="0" xfId="0" applyFont="1" applyAlignment="1">
      <alignment vertical="top"/>
    </xf>
    <xf numFmtId="49" fontId="37" fillId="0" borderId="0" xfId="0" applyFont="1" applyAlignment="1">
      <alignment vertical="top"/>
    </xf>
    <xf numFmtId="49" fontId="37" fillId="0" borderId="23" xfId="0" applyFont="1" applyBorder="1" applyAlignment="1">
      <alignment horizontal="center" vertical="top" wrapText="1"/>
    </xf>
    <xf numFmtId="49" fontId="37" fillId="0" borderId="13" xfId="0" applyFont="1" applyBorder="1" applyAlignment="1">
      <alignment vertical="top" wrapText="1"/>
    </xf>
    <xf numFmtId="49" fontId="37" fillId="0" borderId="13" xfId="0" applyFont="1" applyBorder="1" applyAlignment="1">
      <alignment horizontal="justify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37" fillId="0" borderId="14" xfId="0" applyFont="1" applyBorder="1" applyAlignment="1">
      <alignment vertical="top" wrapText="1"/>
    </xf>
    <xf numFmtId="49" fontId="38" fillId="0" borderId="4" xfId="0" applyFont="1" applyBorder="1" applyAlignment="1">
      <alignment horizontal="justify" vertical="top" wrapText="1"/>
    </xf>
    <xf numFmtId="49" fontId="37" fillId="0" borderId="5" xfId="0" applyFont="1" applyBorder="1" applyAlignment="1">
      <alignment horizontal="center" vertical="top" wrapText="1"/>
    </xf>
    <xf numFmtId="49" fontId="37" fillId="0" borderId="0" xfId="0" applyFont="1" applyBorder="1" applyAlignment="1">
      <alignment vertical="top"/>
    </xf>
    <xf numFmtId="49" fontId="38" fillId="0" borderId="25" xfId="0" applyFont="1" applyBorder="1" applyAlignment="1">
      <alignment vertical="top" wrapText="1"/>
    </xf>
    <xf numFmtId="0" fontId="32" fillId="0" borderId="0" xfId="60" applyFont="1" applyAlignment="1" applyProtection="1">
      <alignment horizontal="right"/>
      <protection locked="0"/>
    </xf>
    <xf numFmtId="49" fontId="35" fillId="0" borderId="26" xfId="0" applyFont="1" applyBorder="1" applyAlignment="1">
      <alignment vertical="top" wrapText="1"/>
    </xf>
    <xf numFmtId="49" fontId="35" fillId="0" borderId="23" xfId="0" applyFont="1" applyBorder="1" applyAlignment="1">
      <alignment vertical="top" wrapText="1"/>
    </xf>
    <xf numFmtId="49" fontId="35" fillId="0" borderId="14" xfId="0" applyFont="1" applyBorder="1" applyAlignment="1">
      <alignment vertical="top" wrapText="1"/>
    </xf>
    <xf numFmtId="49" fontId="37" fillId="0" borderId="21" xfId="0" applyFont="1" applyBorder="1" applyAlignment="1">
      <alignment horizontal="center" vertical="top" wrapText="1"/>
    </xf>
    <xf numFmtId="49" fontId="37" fillId="0" borderId="27" xfId="0" applyFont="1" applyBorder="1" applyAlignment="1">
      <alignment horizontal="center" vertical="top" wrapText="1"/>
    </xf>
    <xf numFmtId="49" fontId="37" fillId="0" borderId="28" xfId="0" applyFont="1" applyBorder="1" applyAlignment="1">
      <alignment horizontal="center" vertical="top" wrapText="1"/>
    </xf>
    <xf numFmtId="49" fontId="37" fillId="0" borderId="16" xfId="0" applyFont="1" applyBorder="1" applyAlignment="1">
      <alignment horizontal="center" vertical="top" wrapText="1"/>
    </xf>
    <xf numFmtId="2" fontId="31" fillId="10" borderId="4" xfId="0" applyNumberFormat="1" applyFont="1" applyFill="1" applyBorder="1" applyAlignment="1">
      <alignment horizontal="right" vertical="top"/>
    </xf>
    <xf numFmtId="10" fontId="37" fillId="0" borderId="13" xfId="0" applyNumberFormat="1" applyFont="1" applyBorder="1" applyAlignment="1">
      <alignment vertical="top" wrapText="1"/>
    </xf>
    <xf numFmtId="0" fontId="33" fillId="0" borderId="4" xfId="68" applyFont="1" applyBorder="1" applyAlignment="1">
      <alignment horizontal="center" vertical="center" wrapText="1"/>
      <protection/>
    </xf>
    <xf numFmtId="0" fontId="33" fillId="0" borderId="4" xfId="68" applyFont="1" applyFill="1" applyBorder="1" applyAlignment="1" applyProtection="1">
      <alignment horizontal="left" vertical="center" wrapText="1"/>
      <protection/>
    </xf>
    <xf numFmtId="49" fontId="35" fillId="0" borderId="23" xfId="0" applyFont="1" applyBorder="1" applyAlignment="1">
      <alignment horizontal="center" vertical="top" wrapText="1"/>
    </xf>
    <xf numFmtId="49" fontId="31" fillId="0" borderId="0" xfId="0" applyFont="1" applyAlignment="1">
      <alignment horizontal="right" vertical="top"/>
    </xf>
    <xf numFmtId="49" fontId="35" fillId="0" borderId="15" xfId="0" applyFont="1" applyBorder="1" applyAlignment="1">
      <alignment horizontal="center" vertical="top" wrapText="1"/>
    </xf>
    <xf numFmtId="49" fontId="40" fillId="0" borderId="0" xfId="0" applyFont="1" applyBorder="1" applyAlignment="1">
      <alignment horizontal="left" vertical="top" wrapText="1"/>
    </xf>
    <xf numFmtId="0" fontId="32" fillId="0" borderId="0" xfId="60" applyFont="1" applyAlignment="1" applyProtection="1">
      <alignment horizontal="center"/>
      <protection locked="0"/>
    </xf>
    <xf numFmtId="49" fontId="37" fillId="0" borderId="0" xfId="0" applyFont="1" applyAlignment="1">
      <alignment horizontal="center" vertical="top"/>
    </xf>
    <xf numFmtId="49" fontId="37" fillId="0" borderId="0" xfId="0" applyFont="1" applyAlignment="1">
      <alignment horizontal="left" vertical="top"/>
    </xf>
    <xf numFmtId="1" fontId="37" fillId="0" borderId="13" xfId="0" applyNumberFormat="1" applyFont="1" applyBorder="1" applyAlignment="1">
      <alignment horizontal="center" vertical="top" wrapText="1"/>
    </xf>
    <xf numFmtId="49" fontId="37" fillId="0" borderId="13" xfId="0" applyFont="1" applyFill="1" applyBorder="1" applyAlignment="1">
      <alignment vertical="top" wrapText="1"/>
    </xf>
    <xf numFmtId="49" fontId="31" fillId="0" borderId="0" xfId="0" applyFont="1" applyFill="1" applyAlignment="1">
      <alignment vertical="top"/>
    </xf>
    <xf numFmtId="0" fontId="34" fillId="0" borderId="4" xfId="68" applyFont="1" applyBorder="1" applyAlignment="1">
      <alignment horizontal="center" vertical="center" wrapText="1"/>
      <protection/>
    </xf>
    <xf numFmtId="2" fontId="32" fillId="11" borderId="4" xfId="0" applyNumberFormat="1" applyFont="1" applyFill="1" applyBorder="1" applyAlignment="1">
      <alignment horizontal="right" vertical="center"/>
    </xf>
    <xf numFmtId="49" fontId="32" fillId="10" borderId="4" xfId="0" applyFont="1" applyFill="1" applyBorder="1" applyAlignment="1">
      <alignment horizontal="right" vertical="center"/>
    </xf>
    <xf numFmtId="49" fontId="31" fillId="0" borderId="4" xfId="0" applyFont="1" applyBorder="1" applyAlignment="1">
      <alignment vertical="center"/>
    </xf>
    <xf numFmtId="49" fontId="32" fillId="0" borderId="4" xfId="0" applyFont="1" applyBorder="1" applyAlignment="1">
      <alignment vertical="center"/>
    </xf>
    <xf numFmtId="0" fontId="41" fillId="0" borderId="0" xfId="0" applyNumberFormat="1" applyFont="1" applyAlignment="1">
      <alignment/>
    </xf>
    <xf numFmtId="0" fontId="42" fillId="0" borderId="0" xfId="0" applyNumberFormat="1" applyFont="1" applyAlignment="1">
      <alignment/>
    </xf>
    <xf numFmtId="0" fontId="40" fillId="0" borderId="0" xfId="60" applyFont="1" applyAlignment="1" applyProtection="1">
      <alignment vertical="center" wrapText="1"/>
      <protection locked="0"/>
    </xf>
    <xf numFmtId="0" fontId="39" fillId="0" borderId="0" xfId="60" applyFont="1" applyAlignment="1" applyProtection="1">
      <alignment horizontal="right"/>
      <protection locked="0"/>
    </xf>
    <xf numFmtId="0" fontId="39" fillId="12" borderId="29" xfId="63" applyFont="1" applyFill="1" applyBorder="1" applyAlignment="1" applyProtection="1">
      <alignment horizontal="center" vertical="center" wrapText="1"/>
      <protection locked="0"/>
    </xf>
    <xf numFmtId="0" fontId="39" fillId="12" borderId="30" xfId="70" applyNumberFormat="1" applyFont="1" applyFill="1" applyBorder="1" applyAlignment="1" applyProtection="1">
      <alignment horizontal="center" vertical="center" wrapText="1"/>
      <protection locked="0"/>
    </xf>
    <xf numFmtId="0" fontId="39" fillId="12" borderId="29" xfId="70" applyNumberFormat="1" applyFont="1" applyFill="1" applyBorder="1" applyAlignment="1" applyProtection="1">
      <alignment horizontal="center" vertical="center" wrapText="1"/>
      <protection locked="0"/>
    </xf>
    <xf numFmtId="0" fontId="39" fillId="12" borderId="31" xfId="70" applyNumberFormat="1" applyFont="1" applyFill="1" applyBorder="1" applyAlignment="1" applyProtection="1">
      <alignment horizontal="center" vertical="center" wrapText="1"/>
      <protection locked="0"/>
    </xf>
    <xf numFmtId="49" fontId="39" fillId="0" borderId="29" xfId="70" applyNumberFormat="1" applyFont="1" applyFill="1" applyBorder="1" applyAlignment="1" applyProtection="1">
      <alignment horizontal="center" vertical="center" wrapText="1"/>
      <protection locked="0"/>
    </xf>
    <xf numFmtId="0" fontId="40" fillId="12" borderId="7" xfId="63" applyFont="1" applyFill="1" applyBorder="1" applyAlignment="1" applyProtection="1">
      <alignment horizontal="center" vertical="center" wrapText="1"/>
      <protection locked="0"/>
    </xf>
    <xf numFmtId="49" fontId="40" fillId="5" borderId="32" xfId="69" applyNumberFormat="1" applyFont="1" applyFill="1" applyBorder="1" applyAlignment="1" applyProtection="1">
      <alignment horizontal="center" vertical="center" wrapText="1"/>
      <protection locked="0"/>
    </xf>
    <xf numFmtId="49" fontId="40" fillId="12" borderId="7" xfId="69" applyNumberFormat="1" applyFont="1" applyFill="1" applyBorder="1" applyAlignment="1" applyProtection="1">
      <alignment horizontal="center" vertical="center" wrapText="1"/>
      <protection locked="0"/>
    </xf>
    <xf numFmtId="49" fontId="40" fillId="12" borderId="33" xfId="69" applyNumberFormat="1" applyFont="1" applyFill="1" applyBorder="1" applyAlignment="1" applyProtection="1">
      <alignment horizontal="center" vertical="center" wrapText="1"/>
      <protection locked="0"/>
    </xf>
    <xf numFmtId="49" fontId="39" fillId="0" borderId="34" xfId="69" applyNumberFormat="1" applyFont="1" applyFill="1" applyBorder="1" applyAlignment="1" applyProtection="1">
      <alignment horizontal="center" vertical="center" wrapText="1"/>
      <protection locked="0"/>
    </xf>
    <xf numFmtId="171" fontId="31" fillId="11" borderId="4" xfId="0" applyNumberFormat="1" applyFont="1" applyFill="1" applyBorder="1" applyAlignment="1">
      <alignment vertical="top"/>
    </xf>
    <xf numFmtId="171" fontId="33" fillId="10" borderId="4" xfId="68" applyNumberFormat="1" applyFont="1" applyFill="1" applyBorder="1" applyAlignment="1" applyProtection="1">
      <alignment vertical="top" wrapText="1"/>
      <protection locked="0"/>
    </xf>
    <xf numFmtId="49" fontId="37" fillId="13" borderId="13" xfId="0" applyFont="1" applyFill="1" applyBorder="1" applyAlignment="1">
      <alignment vertical="top" wrapText="1"/>
    </xf>
    <xf numFmtId="10" fontId="37" fillId="0" borderId="13" xfId="0" applyNumberFormat="1" applyFont="1" applyFill="1" applyBorder="1" applyAlignment="1">
      <alignment vertical="top" wrapText="1"/>
    </xf>
    <xf numFmtId="2" fontId="31" fillId="14" borderId="4" xfId="0" applyNumberFormat="1" applyFont="1" applyFill="1" applyBorder="1" applyAlignment="1">
      <alignment vertical="top"/>
    </xf>
    <xf numFmtId="2" fontId="32" fillId="14" borderId="4" xfId="0" applyNumberFormat="1" applyFont="1" applyFill="1" applyBorder="1" applyAlignment="1">
      <alignment horizontal="right" vertical="center"/>
    </xf>
    <xf numFmtId="171" fontId="31" fillId="14" borderId="4" xfId="0" applyNumberFormat="1" applyFont="1" applyFill="1" applyBorder="1" applyAlignment="1">
      <alignment vertical="top"/>
    </xf>
    <xf numFmtId="0" fontId="22" fillId="0" borderId="11" xfId="68" applyFont="1" applyBorder="1" applyAlignment="1">
      <alignment horizontal="center" vertical="center"/>
      <protection/>
    </xf>
    <xf numFmtId="0" fontId="22" fillId="0" borderId="7" xfId="68" applyFont="1" applyBorder="1" applyAlignment="1">
      <alignment horizontal="center" vertical="center"/>
      <protection/>
    </xf>
    <xf numFmtId="0" fontId="22" fillId="0" borderId="12" xfId="68" applyFont="1" applyBorder="1" applyAlignment="1">
      <alignment horizontal="center" vertical="center"/>
      <protection/>
    </xf>
    <xf numFmtId="49" fontId="22" fillId="0" borderId="7" xfId="68" applyNumberFormat="1" applyFont="1" applyBorder="1" applyAlignment="1">
      <alignment horizontal="center" vertical="center" wrapText="1"/>
      <protection/>
    </xf>
    <xf numFmtId="0" fontId="22" fillId="0" borderId="7" xfId="68" applyFont="1" applyBorder="1" applyAlignment="1">
      <alignment horizontal="center" vertical="center" wrapText="1"/>
      <protection/>
    </xf>
    <xf numFmtId="0" fontId="22" fillId="0" borderId="8" xfId="68" applyFont="1" applyBorder="1" applyAlignment="1">
      <alignment horizontal="center" vertical="center"/>
      <protection/>
    </xf>
    <xf numFmtId="49" fontId="40" fillId="15" borderId="7" xfId="70" applyNumberFormat="1" applyFont="1" applyFill="1" applyBorder="1" applyAlignment="1" applyProtection="1">
      <alignment horizontal="center" vertical="center" wrapText="1"/>
      <protection locked="0"/>
    </xf>
    <xf numFmtId="49" fontId="40" fillId="15" borderId="32" xfId="65" applyNumberFormat="1" applyFont="1" applyFill="1" applyBorder="1" applyAlignment="1" applyProtection="1">
      <alignment horizontal="center" vertical="center" wrapText="1"/>
      <protection locked="0"/>
    </xf>
    <xf numFmtId="0" fontId="39" fillId="16" borderId="35" xfId="63" applyFont="1" applyFill="1" applyBorder="1" applyAlignment="1" applyProtection="1">
      <alignment horizontal="center" vertical="center" wrapText="1"/>
      <protection locked="0"/>
    </xf>
    <xf numFmtId="0" fontId="39" fillId="16" borderId="36" xfId="63" applyFont="1" applyFill="1" applyBorder="1" applyAlignment="1" applyProtection="1">
      <alignment horizontal="center" vertical="center" wrapText="1"/>
      <protection locked="0"/>
    </xf>
    <xf numFmtId="0" fontId="39" fillId="16" borderId="37" xfId="63" applyFont="1" applyFill="1" applyBorder="1" applyAlignment="1" applyProtection="1">
      <alignment horizontal="center" vertical="center" wrapText="1"/>
      <protection locked="0"/>
    </xf>
    <xf numFmtId="0" fontId="39" fillId="12" borderId="30" xfId="63" applyFont="1" applyFill="1" applyBorder="1" applyAlignment="1" applyProtection="1">
      <alignment horizontal="center" vertical="center" wrapText="1"/>
      <protection locked="0"/>
    </xf>
    <xf numFmtId="49" fontId="40" fillId="0" borderId="29" xfId="65" applyFont="1" applyBorder="1" applyAlignment="1" applyProtection="1">
      <alignment horizontal="center" vertical="center" wrapText="1"/>
      <protection locked="0"/>
    </xf>
    <xf numFmtId="0" fontId="40" fillId="0" borderId="38" xfId="60" applyFont="1" applyBorder="1" applyAlignment="1" applyProtection="1">
      <alignment horizontal="center" wrapText="1"/>
      <protection locked="0"/>
    </xf>
    <xf numFmtId="0" fontId="40" fillId="0" borderId="39" xfId="60" applyFont="1" applyBorder="1" applyAlignment="1" applyProtection="1">
      <alignment horizontal="center" wrapText="1"/>
      <protection locked="0"/>
    </xf>
    <xf numFmtId="0" fontId="39" fillId="9" borderId="7" xfId="65" applyNumberFormat="1" applyFont="1" applyFill="1" applyBorder="1" applyAlignment="1" applyProtection="1">
      <alignment horizontal="center" vertical="center" wrapText="1"/>
      <protection locked="0"/>
    </xf>
    <xf numFmtId="0" fontId="39" fillId="9" borderId="32" xfId="65" applyNumberFormat="1" applyFont="1" applyFill="1" applyBorder="1" applyAlignment="1" applyProtection="1">
      <alignment horizontal="center" vertical="center" wrapText="1"/>
      <protection locked="0"/>
    </xf>
    <xf numFmtId="49" fontId="40" fillId="7" borderId="7" xfId="65" applyFont="1" applyFill="1" applyBorder="1" applyAlignment="1" applyProtection="1">
      <alignment horizontal="center" vertical="center" wrapText="1"/>
      <protection locked="0"/>
    </xf>
    <xf numFmtId="49" fontId="40" fillId="7" borderId="32" xfId="65" applyFont="1" applyFill="1" applyBorder="1" applyAlignment="1" applyProtection="1">
      <alignment horizontal="center" vertical="center" wrapText="1"/>
      <protection locked="0"/>
    </xf>
    <xf numFmtId="0" fontId="40" fillId="15" borderId="38" xfId="70" applyNumberFormat="1" applyFont="1" applyFill="1" applyBorder="1" applyAlignment="1" applyProtection="1">
      <alignment horizontal="center" vertical="center" wrapText="1"/>
      <protection locked="0"/>
    </xf>
    <xf numFmtId="0" fontId="40" fillId="15" borderId="39" xfId="70" applyNumberFormat="1" applyFont="1" applyFill="1" applyBorder="1" applyAlignment="1" applyProtection="1">
      <alignment horizontal="center" vertical="center" wrapText="1"/>
      <protection locked="0"/>
    </xf>
    <xf numFmtId="49" fontId="40" fillId="15" borderId="32" xfId="70" applyNumberFormat="1" applyFont="1" applyFill="1" applyBorder="1" applyAlignment="1" applyProtection="1">
      <alignment horizontal="center" vertical="center" wrapText="1"/>
      <protection locked="0"/>
    </xf>
    <xf numFmtId="49" fontId="40" fillId="7" borderId="7" xfId="70" applyNumberFormat="1" applyFont="1" applyFill="1" applyBorder="1" applyAlignment="1" applyProtection="1">
      <alignment horizontal="center" vertical="center" wrapText="1"/>
      <protection locked="0"/>
    </xf>
    <xf numFmtId="49" fontId="40" fillId="15" borderId="33" xfId="70" applyNumberFormat="1" applyFont="1" applyFill="1" applyBorder="1" applyAlignment="1" applyProtection="1">
      <alignment horizontal="center" vertical="center" wrapText="1"/>
      <protection locked="0"/>
    </xf>
    <xf numFmtId="49" fontId="40" fillId="15" borderId="40" xfId="65" applyNumberFormat="1" applyFont="1" applyFill="1" applyBorder="1" applyAlignment="1" applyProtection="1">
      <alignment horizontal="center" vertical="center" wrapText="1"/>
      <protection locked="0"/>
    </xf>
    <xf numFmtId="49" fontId="39" fillId="12" borderId="29" xfId="69" applyNumberFormat="1" applyFont="1" applyFill="1" applyBorder="1" applyAlignment="1" applyProtection="1">
      <alignment horizontal="center" vertical="center" wrapText="1"/>
      <protection locked="0"/>
    </xf>
    <xf numFmtId="49" fontId="39" fillId="12" borderId="31" xfId="69" applyNumberFormat="1" applyFont="1" applyFill="1" applyBorder="1" applyAlignment="1" applyProtection="1">
      <alignment horizontal="center" vertical="center" wrapText="1"/>
      <protection locked="0"/>
    </xf>
    <xf numFmtId="14" fontId="62" fillId="15" borderId="41" xfId="69" applyNumberFormat="1" applyFont="1" applyFill="1" applyBorder="1" applyAlignment="1" applyProtection="1">
      <alignment horizontal="center" vertical="center" wrapText="1"/>
      <protection locked="0"/>
    </xf>
    <xf numFmtId="0" fontId="62" fillId="15" borderId="42" xfId="65" applyNumberFormat="1" applyFont="1" applyFill="1" applyBorder="1" applyAlignment="1" applyProtection="1">
      <alignment horizontal="center" vertical="center" wrapText="1"/>
      <protection locked="0"/>
    </xf>
    <xf numFmtId="49" fontId="40" fillId="5" borderId="7" xfId="63" applyNumberFormat="1" applyFont="1" applyFill="1" applyBorder="1" applyAlignment="1" applyProtection="1">
      <alignment horizontal="center" vertical="center" wrapText="1"/>
      <protection locked="0"/>
    </xf>
    <xf numFmtId="0" fontId="39" fillId="12" borderId="29" xfId="63" applyFont="1" applyFill="1" applyBorder="1" applyAlignment="1" applyProtection="1">
      <alignment horizontal="center" vertical="center" wrapText="1"/>
      <protection locked="0"/>
    </xf>
    <xf numFmtId="0" fontId="34" fillId="0" borderId="4" xfId="68" applyFont="1" applyBorder="1" applyAlignment="1">
      <alignment horizontal="center" vertical="center"/>
      <protection/>
    </xf>
    <xf numFmtId="49" fontId="32" fillId="17" borderId="43" xfId="0" applyFont="1" applyFill="1" applyBorder="1" applyAlignment="1">
      <alignment horizontal="center" vertical="top"/>
    </xf>
    <xf numFmtId="49" fontId="32" fillId="17" borderId="44" xfId="0" applyFont="1" applyFill="1" applyBorder="1" applyAlignment="1">
      <alignment horizontal="center" vertical="top"/>
    </xf>
    <xf numFmtId="49" fontId="32" fillId="17" borderId="45" xfId="0" applyFont="1" applyFill="1" applyBorder="1" applyAlignment="1">
      <alignment horizontal="center" vertical="top"/>
    </xf>
    <xf numFmtId="49" fontId="33" fillId="0" borderId="4" xfId="68" applyNumberFormat="1" applyFont="1" applyBorder="1" applyAlignment="1">
      <alignment vertical="center" wrapText="1"/>
      <protection/>
    </xf>
    <xf numFmtId="0" fontId="33" fillId="0" borderId="4" xfId="68" applyFont="1" applyBorder="1" applyAlignment="1">
      <alignment horizontal="center" vertical="center" wrapText="1"/>
      <protection/>
    </xf>
    <xf numFmtId="49" fontId="31" fillId="0" borderId="4" xfId="0" applyFont="1" applyBorder="1" applyAlignment="1">
      <alignment horizontal="center" vertical="top" wrapText="1"/>
    </xf>
    <xf numFmtId="49" fontId="31" fillId="0" borderId="46" xfId="0" applyFont="1" applyBorder="1" applyAlignment="1">
      <alignment horizontal="justify" vertical="top" wrapText="1"/>
    </xf>
    <xf numFmtId="49" fontId="31" fillId="0" borderId="47" xfId="0" applyFont="1" applyBorder="1" applyAlignment="1">
      <alignment vertical="top"/>
    </xf>
    <xf numFmtId="49" fontId="32" fillId="17" borderId="48" xfId="0" applyFont="1" applyFill="1" applyBorder="1" applyAlignment="1">
      <alignment horizontal="center" vertical="top"/>
    </xf>
    <xf numFmtId="49" fontId="0" fillId="0" borderId="49" xfId="0" applyBorder="1" applyAlignment="1">
      <alignment horizontal="center" vertical="top"/>
    </xf>
    <xf numFmtId="49" fontId="0" fillId="0" borderId="50" xfId="0" applyBorder="1" applyAlignment="1">
      <alignment horizontal="center" vertical="top"/>
    </xf>
    <xf numFmtId="49" fontId="31" fillId="0" borderId="20" xfId="0" applyFont="1" applyBorder="1" applyAlignment="1">
      <alignment horizontal="center" vertical="top" wrapText="1"/>
    </xf>
    <xf numFmtId="49" fontId="32" fillId="17" borderId="51" xfId="0" applyFont="1" applyFill="1" applyBorder="1" applyAlignment="1">
      <alignment horizontal="center" vertical="top"/>
    </xf>
    <xf numFmtId="49" fontId="31" fillId="0" borderId="52" xfId="0" applyFont="1" applyBorder="1" applyAlignment="1">
      <alignment horizontal="center" vertical="top"/>
    </xf>
    <xf numFmtId="49" fontId="31" fillId="0" borderId="53" xfId="0" applyFont="1" applyBorder="1" applyAlignment="1">
      <alignment horizontal="center" vertical="top"/>
    </xf>
    <xf numFmtId="49" fontId="31" fillId="0" borderId="23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49" fontId="31" fillId="0" borderId="23" xfId="0" applyFont="1" applyBorder="1" applyAlignment="1">
      <alignment horizontal="center" vertical="top" wrapText="1"/>
    </xf>
    <xf numFmtId="49" fontId="31" fillId="0" borderId="14" xfId="0" applyFont="1" applyBorder="1" applyAlignment="1">
      <alignment horizontal="center" vertical="top" wrapText="1"/>
    </xf>
    <xf numFmtId="49" fontId="31" fillId="0" borderId="54" xfId="0" applyFont="1" applyBorder="1" applyAlignment="1">
      <alignment horizontal="center" vertical="top" wrapText="1"/>
    </xf>
    <xf numFmtId="49" fontId="31" fillId="0" borderId="13" xfId="0" applyFont="1" applyBorder="1" applyAlignment="1">
      <alignment horizontal="center" vertical="top" wrapText="1"/>
    </xf>
    <xf numFmtId="49" fontId="31" fillId="0" borderId="19" xfId="0" applyNumberFormat="1" applyFont="1" applyBorder="1" applyAlignment="1">
      <alignment horizontal="center" vertical="top" wrapText="1"/>
    </xf>
    <xf numFmtId="49" fontId="36" fillId="0" borderId="4" xfId="0" applyFont="1" applyBorder="1" applyAlignment="1">
      <alignment vertical="top"/>
    </xf>
    <xf numFmtId="49" fontId="0" fillId="0" borderId="52" xfId="0" applyBorder="1" applyAlignment="1">
      <alignment vertical="top"/>
    </xf>
    <xf numFmtId="49" fontId="0" fillId="0" borderId="53" xfId="0" applyBorder="1" applyAlignment="1">
      <alignment vertical="top"/>
    </xf>
    <xf numFmtId="49" fontId="0" fillId="0" borderId="49" xfId="0" applyBorder="1" applyAlignment="1">
      <alignment vertical="top"/>
    </xf>
    <xf numFmtId="49" fontId="0" fillId="0" borderId="50" xfId="0" applyBorder="1" applyAlignment="1">
      <alignment vertical="top"/>
    </xf>
    <xf numFmtId="49" fontId="37" fillId="0" borderId="4" xfId="0" applyFont="1" applyBorder="1" applyAlignment="1">
      <alignment horizontal="center" vertical="top" wrapText="1"/>
    </xf>
    <xf numFmtId="49" fontId="39" fillId="17" borderId="51" xfId="0" applyFont="1" applyFill="1" applyBorder="1" applyAlignment="1">
      <alignment horizontal="center" vertical="top"/>
    </xf>
    <xf numFmtId="49" fontId="40" fillId="0" borderId="52" xfId="0" applyFont="1" applyBorder="1" applyAlignment="1">
      <alignment horizontal="center" vertical="top"/>
    </xf>
    <xf numFmtId="49" fontId="40" fillId="0" borderId="53" xfId="0" applyFont="1" applyBorder="1" applyAlignment="1">
      <alignment horizontal="center" vertical="top"/>
    </xf>
    <xf numFmtId="49" fontId="39" fillId="17" borderId="48" xfId="0" applyFont="1" applyFill="1" applyBorder="1" applyAlignment="1">
      <alignment horizontal="center" vertical="top" wrapText="1"/>
    </xf>
    <xf numFmtId="49" fontId="40" fillId="0" borderId="49" xfId="0" applyFont="1" applyBorder="1" applyAlignment="1">
      <alignment horizontal="center" vertical="top" wrapText="1"/>
    </xf>
    <xf numFmtId="49" fontId="40" fillId="0" borderId="50" xfId="0" applyFont="1" applyBorder="1" applyAlignment="1">
      <alignment horizontal="center" vertical="top" wrapText="1"/>
    </xf>
    <xf numFmtId="49" fontId="40" fillId="0" borderId="4" xfId="0" applyFont="1" applyBorder="1" applyAlignment="1">
      <alignment vertical="top"/>
    </xf>
    <xf numFmtId="49" fontId="40" fillId="0" borderId="4" xfId="0" applyFont="1" applyBorder="1" applyAlignment="1">
      <alignment vertical="top" wrapText="1"/>
    </xf>
    <xf numFmtId="49" fontId="39" fillId="17" borderId="48" xfId="0" applyFont="1" applyFill="1" applyBorder="1" applyAlignment="1">
      <alignment horizontal="left" vertical="top" wrapText="1"/>
    </xf>
    <xf numFmtId="49" fontId="40" fillId="0" borderId="49" xfId="0" applyFont="1" applyBorder="1" applyAlignment="1">
      <alignment horizontal="left" vertical="top" wrapText="1"/>
    </xf>
    <xf numFmtId="49" fontId="40" fillId="0" borderId="50" xfId="0" applyFont="1" applyBorder="1" applyAlignment="1">
      <alignment horizontal="left" vertical="top" wrapText="1"/>
    </xf>
    <xf numFmtId="49" fontId="37" fillId="0" borderId="4" xfId="0" applyFont="1" applyBorder="1" applyAlignment="1">
      <alignment horizontal="justify" vertical="top" wrapText="1"/>
    </xf>
    <xf numFmtId="49" fontId="0" fillId="0" borderId="4" xfId="0" applyBorder="1" applyAlignment="1">
      <alignment vertical="top" wrapText="1"/>
    </xf>
    <xf numFmtId="49" fontId="38" fillId="17" borderId="51" xfId="0" applyFont="1" applyFill="1" applyBorder="1" applyAlignment="1">
      <alignment horizontal="center" vertical="top"/>
    </xf>
    <xf numFmtId="49" fontId="37" fillId="0" borderId="52" xfId="0" applyFont="1" applyBorder="1" applyAlignment="1">
      <alignment horizontal="center" vertical="top"/>
    </xf>
    <xf numFmtId="49" fontId="37" fillId="0" borderId="53" xfId="0" applyFont="1" applyBorder="1" applyAlignment="1">
      <alignment horizontal="center" vertical="top"/>
    </xf>
    <xf numFmtId="49" fontId="38" fillId="17" borderId="48" xfId="0" applyFont="1" applyFill="1" applyBorder="1" applyAlignment="1">
      <alignment horizontal="left" vertical="top" wrapText="1"/>
    </xf>
    <xf numFmtId="49" fontId="37" fillId="0" borderId="49" xfId="0" applyFont="1" applyBorder="1" applyAlignment="1">
      <alignment horizontal="left" vertical="top" wrapText="1"/>
    </xf>
    <xf numFmtId="49" fontId="37" fillId="0" borderId="50" xfId="0" applyFont="1" applyBorder="1" applyAlignment="1">
      <alignment horizontal="left" vertical="top" wrapText="1"/>
    </xf>
    <xf numFmtId="49" fontId="38" fillId="17" borderId="47" xfId="0" applyFont="1" applyFill="1" applyBorder="1" applyAlignment="1">
      <alignment horizontal="left" vertical="top" wrapText="1"/>
    </xf>
    <xf numFmtId="49" fontId="37" fillId="0" borderId="47" xfId="0" applyFont="1" applyBorder="1" applyAlignment="1">
      <alignment horizontal="left" vertical="top" wrapText="1"/>
    </xf>
    <xf numFmtId="49" fontId="63" fillId="0" borderId="52" xfId="0" applyFont="1" applyBorder="1" applyAlignment="1">
      <alignment horizontal="left" vertical="top" wrapText="1"/>
    </xf>
    <xf numFmtId="49" fontId="63" fillId="0" borderId="53" xfId="0" applyFont="1" applyBorder="1" applyAlignment="1">
      <alignment horizontal="left" vertical="top" wrapText="1"/>
    </xf>
    <xf numFmtId="49" fontId="37" fillId="0" borderId="23" xfId="0" applyFont="1" applyBorder="1" applyAlignment="1">
      <alignment horizontal="center" vertical="top" wrapText="1"/>
    </xf>
    <xf numFmtId="49" fontId="37" fillId="0" borderId="14" xfId="0" applyFont="1" applyBorder="1" applyAlignment="1">
      <alignment horizontal="center" vertical="top" wrapText="1"/>
    </xf>
    <xf numFmtId="49" fontId="37" fillId="0" borderId="27" xfId="0" applyFont="1" applyBorder="1" applyAlignment="1">
      <alignment horizontal="center" vertical="top" wrapText="1"/>
    </xf>
    <xf numFmtId="49" fontId="37" fillId="0" borderId="28" xfId="0" applyFont="1" applyBorder="1" applyAlignment="1">
      <alignment horizontal="center" vertical="top" wrapText="1"/>
    </xf>
    <xf numFmtId="49" fontId="37" fillId="0" borderId="16" xfId="0" applyFont="1" applyBorder="1" applyAlignment="1">
      <alignment horizontal="center" vertical="top" wrapText="1"/>
    </xf>
    <xf numFmtId="49" fontId="37" fillId="0" borderId="52" xfId="0" applyFont="1" applyBorder="1" applyAlignment="1">
      <alignment vertical="top"/>
    </xf>
    <xf numFmtId="49" fontId="37" fillId="0" borderId="53" xfId="0" applyFont="1" applyBorder="1" applyAlignment="1">
      <alignment vertical="top"/>
    </xf>
    <xf numFmtId="49" fontId="37" fillId="0" borderId="49" xfId="0" applyFont="1" applyBorder="1" applyAlignment="1">
      <alignment vertical="top"/>
    </xf>
    <xf numFmtId="49" fontId="37" fillId="0" borderId="50" xfId="0" applyFont="1" applyBorder="1" applyAlignment="1">
      <alignment vertical="top"/>
    </xf>
    <xf numFmtId="49" fontId="37" fillId="0" borderId="55" xfId="0" applyFont="1" applyBorder="1" applyAlignment="1">
      <alignment horizontal="center" vertical="top" wrapText="1"/>
    </xf>
    <xf numFmtId="49" fontId="37" fillId="0" borderId="54" xfId="0" applyFont="1" applyBorder="1" applyAlignment="1">
      <alignment horizontal="center" vertical="top" wrapText="1"/>
    </xf>
    <xf numFmtId="49" fontId="37" fillId="0" borderId="13" xfId="0" applyFont="1" applyBorder="1" applyAlignment="1">
      <alignment horizontal="center" vertical="top" wrapText="1"/>
    </xf>
    <xf numFmtId="49" fontId="37" fillId="0" borderId="26" xfId="0" applyFont="1" applyBorder="1" applyAlignment="1">
      <alignment horizontal="center" vertical="top" wrapText="1"/>
    </xf>
    <xf numFmtId="49" fontId="37" fillId="0" borderId="27" xfId="0" applyFont="1" applyBorder="1" applyAlignment="1">
      <alignment horizontal="center" vertical="top"/>
    </xf>
    <xf numFmtId="49" fontId="0" fillId="0" borderId="28" xfId="0" applyBorder="1" applyAlignment="1">
      <alignment horizontal="center" vertical="top"/>
    </xf>
    <xf numFmtId="49" fontId="0" fillId="0" borderId="16" xfId="0" applyBorder="1" applyAlignment="1">
      <alignment horizontal="center" vertical="top"/>
    </xf>
    <xf numFmtId="49" fontId="38" fillId="17" borderId="56" xfId="0" applyFont="1" applyFill="1" applyBorder="1" applyAlignment="1">
      <alignment horizontal="center" vertical="top"/>
    </xf>
    <xf numFmtId="49" fontId="37" fillId="0" borderId="0" xfId="0" applyFont="1" applyBorder="1" applyAlignment="1">
      <alignment horizontal="center" vertical="top"/>
    </xf>
    <xf numFmtId="49" fontId="37" fillId="0" borderId="0" xfId="0" applyFont="1" applyAlignment="1">
      <alignment vertical="top"/>
    </xf>
    <xf numFmtId="49" fontId="38" fillId="17" borderId="57" xfId="0" applyFont="1" applyFill="1" applyBorder="1" applyAlignment="1">
      <alignment horizontal="left" vertical="top" wrapText="1"/>
    </xf>
    <xf numFmtId="49" fontId="37" fillId="0" borderId="54" xfId="0" applyFont="1" applyBorder="1" applyAlignment="1">
      <alignment horizontal="left" vertical="top" wrapText="1"/>
    </xf>
    <xf numFmtId="49" fontId="37" fillId="0" borderId="54" xfId="0" applyFont="1" applyBorder="1" applyAlignment="1">
      <alignment vertical="top"/>
    </xf>
    <xf numFmtId="49" fontId="38" fillId="17" borderId="57" xfId="0" applyFont="1" applyFill="1" applyBorder="1" applyAlignment="1">
      <alignment horizontal="center" vertical="top" wrapText="1"/>
    </xf>
    <xf numFmtId="49" fontId="0" fillId="0" borderId="54" xfId="0" applyBorder="1" applyAlignment="1">
      <alignment horizontal="center" vertical="top"/>
    </xf>
    <xf numFmtId="49" fontId="39" fillId="17" borderId="27" xfId="0" applyFont="1" applyFill="1" applyBorder="1" applyAlignment="1">
      <alignment horizontal="left" vertical="top" wrapText="1"/>
    </xf>
    <xf numFmtId="49" fontId="0" fillId="0" borderId="28" xfId="0" applyBorder="1" applyAlignment="1">
      <alignment horizontal="left" vertical="top" wrapText="1"/>
    </xf>
    <xf numFmtId="49" fontId="0" fillId="0" borderId="16" xfId="0" applyBorder="1" applyAlignment="1">
      <alignment horizontal="left" vertical="top" wrapText="1"/>
    </xf>
    <xf numFmtId="49" fontId="35" fillId="0" borderId="26" xfId="0" applyFont="1" applyBorder="1" applyAlignment="1">
      <alignment horizontal="center" vertical="top" wrapText="1"/>
    </xf>
    <xf numFmtId="49" fontId="35" fillId="0" borderId="23" xfId="0" applyFont="1" applyBorder="1" applyAlignment="1">
      <alignment horizontal="center" vertical="top" wrapText="1"/>
    </xf>
    <xf numFmtId="49" fontId="35" fillId="0" borderId="14" xfId="0" applyFont="1" applyBorder="1" applyAlignment="1">
      <alignment horizontal="center" vertical="top" wrapText="1"/>
    </xf>
    <xf numFmtId="49" fontId="38" fillId="17" borderId="51" xfId="0" applyFont="1" applyFill="1" applyBorder="1" applyAlignment="1">
      <alignment horizontal="center" vertical="top" wrapText="1"/>
    </xf>
    <xf numFmtId="49" fontId="0" fillId="0" borderId="52" xfId="0" applyBorder="1" applyAlignment="1">
      <alignment vertical="top" wrapText="1"/>
    </xf>
    <xf numFmtId="49" fontId="0" fillId="0" borderId="54" xfId="0" applyBorder="1" applyAlignment="1">
      <alignment vertical="top" wrapText="1"/>
    </xf>
    <xf numFmtId="49" fontId="36" fillId="0" borderId="0" xfId="0" applyFont="1" applyAlignment="1">
      <alignment vertical="top"/>
    </xf>
    <xf numFmtId="49" fontId="38" fillId="17" borderId="56" xfId="0" applyFont="1" applyFill="1" applyBorder="1" applyAlignment="1">
      <alignment horizontal="left" vertical="top" wrapText="1"/>
    </xf>
    <xf numFmtId="49" fontId="36" fillId="0" borderId="0" xfId="0" applyFont="1" applyBorder="1" applyAlignment="1">
      <alignment vertical="top"/>
    </xf>
    <xf numFmtId="49" fontId="37" fillId="0" borderId="18" xfId="0" applyFont="1" applyBorder="1" applyAlignment="1">
      <alignment horizontal="center" vertical="top" wrapText="1"/>
    </xf>
    <xf numFmtId="49" fontId="37" fillId="0" borderId="24" xfId="0" applyFont="1" applyBorder="1" applyAlignment="1">
      <alignment horizontal="center" vertical="top" wrapText="1"/>
    </xf>
    <xf numFmtId="49" fontId="37" fillId="0" borderId="5" xfId="0" applyFont="1" applyBorder="1" applyAlignment="1">
      <alignment horizontal="center" vertical="top" wrapText="1"/>
    </xf>
    <xf numFmtId="49" fontId="37" fillId="0" borderId="19" xfId="0" applyFont="1" applyBorder="1" applyAlignment="1">
      <alignment horizontal="center" vertical="top" wrapText="1"/>
    </xf>
  </cellXfs>
  <cellStyles count="6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" xfId="43"/>
    <cellStyle name="Гиперссылка 4" xfId="44"/>
    <cellStyle name="Currency" xfId="45"/>
    <cellStyle name="Currency [0]" xfId="46"/>
    <cellStyle name="Заголовок" xfId="47"/>
    <cellStyle name="ЗаголовокСтолбца" xfId="48"/>
    <cellStyle name="Значение" xfId="49"/>
    <cellStyle name="Обычный 10" xfId="50"/>
    <cellStyle name="Обычный 12" xfId="51"/>
    <cellStyle name="Обычный 12 2" xfId="52"/>
    <cellStyle name="Обычный 2" xfId="53"/>
    <cellStyle name="Обычный 2 10 2" xfId="54"/>
    <cellStyle name="Обычный 3" xfId="55"/>
    <cellStyle name="Обычный 3 3" xfId="56"/>
    <cellStyle name="Обычный 4_test_расчет тепловой энергии - для разработки 30 03 11" xfId="57"/>
    <cellStyle name="Обычный_46EE(v6.1.1)" xfId="58"/>
    <cellStyle name="Обычный_PREDEL.JKH.2010(v1.3)" xfId="59"/>
    <cellStyle name="Обычный_PRIL1.ELECTR" xfId="60"/>
    <cellStyle name="Обычный_SAMPLE_main" xfId="61"/>
    <cellStyle name="Обычный_TEPLO.PREDEL.2013(v2.2)" xfId="62"/>
    <cellStyle name="Обычный_ЖКУ_проект3" xfId="63"/>
    <cellStyle name="Обычный_ЖКУ_проект3 2" xfId="64"/>
    <cellStyle name="Обычный_Лист1" xfId="65"/>
    <cellStyle name="Обычный_Лист6" xfId="66"/>
    <cellStyle name="Обычный_Предложение по структуре(Соловьев А.)" xfId="67"/>
    <cellStyle name="Обычный_Приложение" xfId="68"/>
    <cellStyle name="Обычный_форма 1 водопровод для орг" xfId="69"/>
    <cellStyle name="Обычный_форма 1 водопровод для орг_CALC.KV.4.78(v1.0)" xfId="70"/>
    <cellStyle name="Followed Hyperlink" xfId="71"/>
    <cellStyle name="Percent" xfId="72"/>
    <cellStyle name="Стиль 1" xfId="73"/>
    <cellStyle name="Comma" xfId="74"/>
    <cellStyle name="Comma [0]" xfId="75"/>
    <cellStyle name="Финансовый 2" xfId="76"/>
    <cellStyle name="Формула" xfId="77"/>
    <cellStyle name="ФормулаВБ_Мониторинг инвестиций" xfId="78"/>
    <cellStyle name="ФормулаНаКонтроль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104775</xdr:rowOff>
    </xdr:from>
    <xdr:to>
      <xdr:col>6</xdr:col>
      <xdr:colOff>238125</xdr:colOff>
      <xdr:row>1</xdr:row>
      <xdr:rowOff>285750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10620375" y="104775"/>
          <a:ext cx="1323975" cy="32385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</xdr:col>
      <xdr:colOff>419100</xdr:colOff>
      <xdr:row>16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476625"/>
          <a:ext cx="419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_23\incomming\&#1050;&#1074;&#1072;&#1088;&#1090;&#1072;&#1083;&#1100;&#1085;&#1099;&#1077;%20&#1086;&#1090;&#1095;&#1077;&#1090;&#1099;%20&#1089;&#1090;&#1072;&#1090;&#1086;&#1090;&#1095;&#1077;&#1090;&#1085;&#1086;&#1089;&#1090;&#1100;\&#1082;&#1074;&#1072;&#1088;&#1090;&#1072;&#1083;&#1100;&#1085;&#1099;&#1077;%20&#1101;&#1085;&#1077;&#1088;&#1075;&#1086;&#1089;&#1073;&#1077;&#1088;&#1077;&#1078;&#1077;&#1085;&#1080;&#1077;%20&#1074;%20&#1055;&#1069;&#1054;\2014\IST.FIN.2014%204%20&#1082;&#1074;&#1072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</sheetNames>
    <sheetDataSet>
      <sheetData sheetId="13">
        <row r="3">
          <cell r="X3" t="str">
            <v>Повышение энергоэффективности при производстве тепловой и электрической энергии:</v>
          </cell>
        </row>
        <row r="4"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</row>
        <row r="5">
          <cell r="X5" t="str">
            <v>- автоматизация режимов горения (поддержание оптимального соотношения топливо-воздух)</v>
          </cell>
        </row>
        <row r="6">
          <cell r="X6" t="str">
            <v>- применение беспламенного объемного сжигания, технология HiTAK</v>
          </cell>
        </row>
        <row r="7">
          <cell r="X7" t="str">
            <v>- сжигание твердого топлива в кипящем слое</v>
          </cell>
        </row>
        <row r="8"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X9" t="str">
            <v>- минимизация величины продувки котла</v>
          </cell>
        </row>
        <row r="10"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замена малоэффективных кожухотрубных теплообменников на ЦТП на пластинчатые, устранение течей</v>
          </cell>
        </row>
        <row r="32">
          <cell r="X32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3">
          <cell r="X33" t="str">
            <v>- закрытие малоэффективных и ненагруженных котельных</v>
          </cell>
        </row>
        <row r="34">
          <cell r="X34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5">
          <cell r="X35" t="str">
            <v>- установка регулируемых вентилей на подаче тепла на нагруженные участки теплотрасс</v>
          </cell>
        </row>
        <row r="36">
          <cell r="X36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7">
          <cell r="X37" t="str">
            <v>- внедрение кустовых автоматизированных комплексов диспетчеризации ЦТП</v>
          </cell>
        </row>
        <row r="38">
          <cell r="X38" t="str">
            <v>- комплексная гидравлическая балансировка теплосетей</v>
          </cell>
        </row>
        <row r="39">
          <cell r="X39" t="str">
            <v>Повышение энергоэффективности электрических сетей и системы освещения:</v>
          </cell>
        </row>
        <row r="40">
          <cell r="X40" t="str">
            <v>- исключение недогруза трансформаторов (менее 30%)</v>
          </cell>
        </row>
        <row r="41">
          <cell r="X41" t="str">
            <v>- исключение перегруза трансформаторов</v>
          </cell>
        </row>
        <row r="42">
          <cell r="X42" t="str">
            <v>- исключение перегруза длинных участков распределительных сетей</v>
          </cell>
        </row>
        <row r="43">
          <cell r="X43" t="str">
            <v>- установка компенсаторов реактивной мощности у потребителей</v>
          </cell>
        </row>
        <row r="44">
          <cell r="X44" t="str">
            <v>- внедрение распределенной энергетической сетки для компенсации реактивной мощности</v>
          </cell>
        </row>
        <row r="45">
          <cell r="X45" t="str">
            <v>- исключение утечек тока на подземных магистралях</v>
          </cell>
        </row>
        <row r="46">
          <cell r="X46" t="str">
            <v>- своевременная замена изоляторов на ЛЭП</v>
          </cell>
        </row>
        <row r="47">
          <cell r="X47" t="str">
            <v>- повышение качества электрической энергии (применение экранирования, энергосберегающей системы FORCE)</v>
          </cell>
        </row>
        <row r="48">
          <cell r="X48" t="str">
            <v>- увеличение загрузки асинхронных двигателей (нагрузка должна быть более 50%)</v>
          </cell>
        </row>
        <row r="49">
          <cell r="X49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0">
          <cell r="X50" t="str">
            <v>- замена асинхронных двигателей синхронными</v>
          </cell>
        </row>
        <row r="51">
          <cell r="X51" t="str">
            <v>- применение частотно регулируемых приводов в системах вентиляции энергообъектов сетей</v>
          </cell>
        </row>
        <row r="52">
          <cell r="X52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53">
          <cell r="X53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54">
          <cell r="X54" t="str">
            <v>Повышение энергоэффективности систем водоснабжения:</v>
          </cell>
        </row>
        <row r="55">
          <cell r="X55" t="str">
            <v>- сокращение использование воды на собственные нужды в водозаборных станциях</v>
          </cell>
        </row>
        <row r="56">
          <cell r="X56" t="str">
            <v>- внедрение систем водооборота на водозаборах</v>
          </cell>
        </row>
        <row r="57">
          <cell r="X57" t="str">
            <v>- оптимизация режимов промывки фильтров</v>
          </cell>
        </row>
        <row r="58">
          <cell r="X58" t="str">
            <v>- применение технологии водо-воздушной промывки</v>
          </cell>
        </row>
        <row r="59">
          <cell r="X59" t="str">
            <v>- установка на раструбные соединения ремонтных комплектов (придают раструбу высокую степень герметичности)</v>
          </cell>
        </row>
        <row r="60">
          <cell r="X60" t="str">
            <v>- использование частотно регулируемых приводов на насосах тепловых пунктов, насосных станциях</v>
          </cell>
        </row>
        <row r="61">
          <cell r="X61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62">
          <cell r="X62" t="str">
            <v>- применение систем электрохимической защиты стальных трубороводов</v>
          </cell>
        </row>
        <row r="63">
          <cell r="X63" t="str">
            <v>- внедрение современной запорно-регулирующей и предохранительной арматуры</v>
          </cell>
        </row>
        <row r="64">
          <cell r="X64" t="str">
            <v>- применение сильфонных компенсаторов гидравлических ударов</v>
          </cell>
        </row>
        <row r="65">
          <cell r="X65" t="str">
            <v>- санация ветхих участков водопроводных сетей</v>
          </cell>
        </row>
        <row r="66">
          <cell r="X66" t="str">
            <v>- оптимизация работы системы водоснабжения, диспетчеризация и автоматизация управления сетями</v>
          </cell>
        </row>
        <row r="67">
          <cell r="X67" t="str">
            <v>- установка на ответвлениях сети датчиков и регуляторов сетевого давления</v>
          </cell>
        </row>
        <row r="68">
          <cell r="X68" t="str">
            <v>- изменение схемы централизованного ГВС из циркуляционного в циркуляционно-повысительную</v>
          </cell>
        </row>
        <row r="69">
          <cell r="X69" t="str">
            <v>- установка технологических водомеров на проблемных ответвлениях</v>
          </cell>
        </row>
        <row r="70">
          <cell r="X70" t="str">
            <v>"Нетрадиционные" способы энергосбережения:</v>
          </cell>
        </row>
        <row r="71">
          <cell r="X71" t="str">
            <v>- использование тепла пластовых вод и геотермальных источников для отопления и ГВС</v>
          </cell>
        </row>
        <row r="72">
          <cell r="X72" t="str">
            <v>- использование солнечных коллекторов для дополнительного горячего водоснабжения и отопления зданий</v>
          </cell>
        </row>
        <row r="73">
          <cell r="X73" t="str">
            <v>- создание системы сезонного и суточного аккумулирование тепла</v>
          </cell>
        </row>
        <row r="74">
          <cell r="X74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75">
          <cell r="X75" t="str">
            <v>- использование пароструйных инжекторов в замен циркуляционных насосов</v>
          </cell>
        </row>
        <row r="76">
          <cell r="X76" t="str">
            <v>- 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77">
          <cell r="X77" t="str">
            <v>- 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78">
          <cell r="X78" t="str">
            <v>- 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79">
          <cell r="X79" t="str">
            <v>- 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80">
          <cell r="X80" t="str">
            <v>- 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81">
          <cell r="X81" t="str">
            <v>-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82">
          <cell r="X82" t="str">
            <v>- применение газогенераторных установок для замещения природного газа и теплоснабжения</v>
          </cell>
        </row>
        <row r="83">
          <cell r="X83" t="str">
            <v>- использование шахтного метана</v>
          </cell>
        </row>
        <row r="84">
          <cell r="X84" t="str">
            <v>- производство пелет, торфобрикетов и их использование для газогенерации и отопления</v>
          </cell>
        </row>
        <row r="85">
          <cell r="X85" t="str">
            <v>- использование систем распределенной энергетики для организации теплоснабжения населенных пунктов</v>
          </cell>
        </row>
        <row r="86">
          <cell r="X86" t="str">
            <v>- использование мусоросжигающих заводов в системах распределенной энергетики</v>
          </cell>
        </row>
        <row r="87">
          <cell r="X87" t="str">
            <v>- использование тепла обратной сетевой воды для снегоплавильных установок</v>
          </cell>
        </row>
        <row r="88">
          <cell r="X88" t="str">
            <v>Мероприятия по приборному учету (установка, поверка, ремонт/замена вышедших из строя):</v>
          </cell>
        </row>
        <row r="89">
          <cell r="X89" t="str">
            <v>- мероприятия по приборам учета топлива на инфраструктурных объектах</v>
          </cell>
        </row>
        <row r="90">
          <cell r="X90" t="str">
            <v>- мероприятия по приборам учета ЭЭ на инфраструктурных объектах</v>
          </cell>
        </row>
        <row r="91">
          <cell r="X91" t="str">
            <v>- мероприятия по приборам учета воды на инфраструктурных объектах</v>
          </cell>
        </row>
        <row r="92">
          <cell r="X92" t="str">
            <v>- мероприятия по приборам учета ТЭ на инфраструктурных объектах</v>
          </cell>
        </row>
        <row r="93">
          <cell r="X93" t="str">
            <v>- мероприятия по приборам учета ТЭ на хозяйственных объектах</v>
          </cell>
        </row>
        <row r="94">
          <cell r="X94" t="str">
            <v>- мероприятия по приборам учета ЭЭ на хозяйственных объектах</v>
          </cell>
        </row>
        <row r="95">
          <cell r="X95" t="str">
            <v>- мероприятия по приборам учета воды на хозяйственных объектах</v>
          </cell>
        </row>
        <row r="96">
          <cell r="X96" t="str">
            <v>- мероприятия по приборам учета топлива на хозяйственных объектах</v>
          </cell>
        </row>
        <row r="97">
          <cell r="X97" t="str">
            <v>Организационные мероприятия:</v>
          </cell>
        </row>
        <row r="98">
          <cell r="X98" t="str">
            <v>- проведение обязательного энергетического обследования и разработка энергетического паспорта</v>
          </cell>
        </row>
        <row r="99">
          <cell r="X99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0">
          <cell r="X100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1">
          <cell r="X101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02">
          <cell r="X102" t="str">
            <v>- составление, оформление и анализ топливно-энергетических баланса организации</v>
          </cell>
        </row>
        <row r="103">
          <cell r="X103" t="str">
            <v>- заключение энергосервисных договоров (контрактов)</v>
          </cell>
        </row>
        <row r="104">
          <cell r="X104" t="str">
            <v>- разработка положения об энергосбережении для организации</v>
          </cell>
        </row>
        <row r="105">
          <cell r="X105" t="str">
            <v>- разработка положения о порядке стимулирования работников за экономию энергоресурсов</v>
          </cell>
        </row>
        <row r="106">
          <cell r="X106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07">
          <cell r="X107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08">
          <cell r="X108" t="str">
            <v>- премирование сотрудников с учетом повышения показателей энергосбережения</v>
          </cell>
        </row>
        <row r="109">
          <cell r="X109" t="str">
            <v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v>
          </cell>
        </row>
        <row r="110">
          <cell r="X110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2:E44"/>
  <sheetViews>
    <sheetView showGridLines="0" zoomScalePageLayoutView="0" workbookViewId="0" topLeftCell="B1">
      <selection activeCell="A1" sqref="A1"/>
    </sheetView>
  </sheetViews>
  <sheetFormatPr defaultColWidth="10.28125" defaultRowHeight="11.25"/>
  <cols>
    <col min="1" max="1" width="4.8515625" style="8" hidden="1" customWidth="1"/>
    <col min="2" max="2" width="34.421875" style="16" customWidth="1"/>
    <col min="3" max="3" width="90.7109375" style="17" customWidth="1"/>
    <col min="4" max="4" width="29.8515625" style="18" customWidth="1"/>
    <col min="5" max="16384" width="10.28125" style="8" customWidth="1"/>
  </cols>
  <sheetData>
    <row r="2" spans="1:5" ht="24" customHeight="1">
      <c r="A2" s="8" t="s">
        <v>17</v>
      </c>
      <c r="B2" s="12" t="s">
        <v>105</v>
      </c>
      <c r="C2" s="13" t="s">
        <v>106</v>
      </c>
      <c r="D2" s="14" t="s">
        <v>103</v>
      </c>
      <c r="E2" s="15"/>
    </row>
    <row r="3" spans="2:4" ht="11.25">
      <c r="B3" s="16" t="s">
        <v>343</v>
      </c>
      <c r="C3" s="17" t="s">
        <v>344</v>
      </c>
      <c r="D3" s="18" t="s">
        <v>345</v>
      </c>
    </row>
    <row r="4" spans="2:4" ht="11.25">
      <c r="B4" s="16" t="s">
        <v>346</v>
      </c>
      <c r="C4" s="17" t="s">
        <v>347</v>
      </c>
      <c r="D4" s="18" t="s">
        <v>345</v>
      </c>
    </row>
    <row r="5" spans="2:4" ht="11.25">
      <c r="B5" s="16" t="s">
        <v>890</v>
      </c>
      <c r="C5" s="17" t="s">
        <v>344</v>
      </c>
      <c r="D5" s="18" t="s">
        <v>345</v>
      </c>
    </row>
    <row r="6" spans="2:4" ht="11.25">
      <c r="B6" s="16" t="s">
        <v>891</v>
      </c>
      <c r="C6" s="17" t="s">
        <v>347</v>
      </c>
      <c r="D6" s="18" t="s">
        <v>345</v>
      </c>
    </row>
    <row r="7" spans="2:4" ht="11.25">
      <c r="B7" s="16" t="s">
        <v>892</v>
      </c>
      <c r="C7" s="17" t="s">
        <v>344</v>
      </c>
      <c r="D7" s="18" t="s">
        <v>345</v>
      </c>
    </row>
    <row r="8" spans="2:4" ht="11.25">
      <c r="B8" s="16" t="s">
        <v>893</v>
      </c>
      <c r="C8" s="17" t="s">
        <v>347</v>
      </c>
      <c r="D8" s="18" t="s">
        <v>345</v>
      </c>
    </row>
    <row r="9" spans="2:4" ht="11.25">
      <c r="B9" s="16" t="s">
        <v>894</v>
      </c>
      <c r="C9" s="17" t="s">
        <v>344</v>
      </c>
      <c r="D9" s="18" t="s">
        <v>345</v>
      </c>
    </row>
    <row r="10" spans="2:4" ht="11.25">
      <c r="B10" s="16" t="s">
        <v>895</v>
      </c>
      <c r="C10" s="17" t="s">
        <v>347</v>
      </c>
      <c r="D10" s="18" t="s">
        <v>345</v>
      </c>
    </row>
    <row r="11" spans="2:4" ht="11.25">
      <c r="B11" s="16" t="s">
        <v>896</v>
      </c>
      <c r="C11" s="17" t="s">
        <v>344</v>
      </c>
      <c r="D11" s="18" t="s">
        <v>345</v>
      </c>
    </row>
    <row r="12" spans="2:4" ht="11.25">
      <c r="B12" s="16" t="s">
        <v>896</v>
      </c>
      <c r="C12" s="17" t="s">
        <v>347</v>
      </c>
      <c r="D12" s="18" t="s">
        <v>345</v>
      </c>
    </row>
    <row r="13" spans="2:4" ht="11.25">
      <c r="B13" s="16" t="s">
        <v>897</v>
      </c>
      <c r="C13" s="17" t="s">
        <v>344</v>
      </c>
      <c r="D13" s="18" t="s">
        <v>345</v>
      </c>
    </row>
    <row r="14" spans="2:4" ht="11.25">
      <c r="B14" s="16" t="s">
        <v>897</v>
      </c>
      <c r="C14" s="17" t="s">
        <v>347</v>
      </c>
      <c r="D14" s="18" t="s">
        <v>345</v>
      </c>
    </row>
    <row r="15" spans="2:4" ht="11.25">
      <c r="B15" s="16" t="s">
        <v>898</v>
      </c>
      <c r="C15" s="17" t="s">
        <v>344</v>
      </c>
      <c r="D15" s="18" t="s">
        <v>345</v>
      </c>
    </row>
    <row r="16" spans="2:4" ht="11.25">
      <c r="B16" s="16" t="s">
        <v>898</v>
      </c>
      <c r="C16" s="17" t="s">
        <v>347</v>
      </c>
      <c r="D16" s="18" t="s">
        <v>345</v>
      </c>
    </row>
    <row r="17" spans="2:4" ht="11.25">
      <c r="B17" s="16" t="s">
        <v>899</v>
      </c>
      <c r="C17" s="17" t="s">
        <v>344</v>
      </c>
      <c r="D17" s="18" t="s">
        <v>345</v>
      </c>
    </row>
    <row r="18" spans="2:4" ht="11.25">
      <c r="B18" s="16" t="s">
        <v>899</v>
      </c>
      <c r="C18" s="17" t="s">
        <v>347</v>
      </c>
      <c r="D18" s="18" t="s">
        <v>345</v>
      </c>
    </row>
    <row r="19" spans="2:4" ht="11.25">
      <c r="B19" s="16" t="s">
        <v>900</v>
      </c>
      <c r="C19" s="17" t="s">
        <v>344</v>
      </c>
      <c r="D19" s="18" t="s">
        <v>345</v>
      </c>
    </row>
    <row r="20" spans="2:4" ht="11.25">
      <c r="B20" s="16" t="s">
        <v>901</v>
      </c>
      <c r="C20" s="17" t="s">
        <v>347</v>
      </c>
      <c r="D20" s="18" t="s">
        <v>345</v>
      </c>
    </row>
    <row r="21" spans="2:4" ht="11.25">
      <c r="B21" s="16" t="s">
        <v>902</v>
      </c>
      <c r="C21" s="17" t="s">
        <v>344</v>
      </c>
      <c r="D21" s="18" t="s">
        <v>345</v>
      </c>
    </row>
    <row r="22" spans="2:4" ht="11.25">
      <c r="B22" s="16" t="s">
        <v>903</v>
      </c>
      <c r="C22" s="17" t="s">
        <v>347</v>
      </c>
      <c r="D22" s="18" t="s">
        <v>345</v>
      </c>
    </row>
    <row r="23" spans="2:4" ht="11.25">
      <c r="B23" s="16" t="s">
        <v>904</v>
      </c>
      <c r="C23" s="17" t="s">
        <v>344</v>
      </c>
      <c r="D23" s="18" t="s">
        <v>345</v>
      </c>
    </row>
    <row r="24" spans="2:4" ht="11.25">
      <c r="B24" s="16" t="s">
        <v>904</v>
      </c>
      <c r="C24" s="17" t="s">
        <v>347</v>
      </c>
      <c r="D24" s="18" t="s">
        <v>345</v>
      </c>
    </row>
    <row r="25" spans="2:4" ht="11.25">
      <c r="B25" s="16" t="s">
        <v>905</v>
      </c>
      <c r="C25" s="17" t="s">
        <v>344</v>
      </c>
      <c r="D25" s="18" t="s">
        <v>345</v>
      </c>
    </row>
    <row r="26" spans="2:4" ht="11.25">
      <c r="B26" s="16" t="s">
        <v>906</v>
      </c>
      <c r="C26" s="17" t="s">
        <v>347</v>
      </c>
      <c r="D26" s="18" t="s">
        <v>345</v>
      </c>
    </row>
    <row r="27" spans="2:4" ht="11.25">
      <c r="B27" s="16" t="s">
        <v>907</v>
      </c>
      <c r="C27" s="17" t="s">
        <v>344</v>
      </c>
      <c r="D27" s="18" t="s">
        <v>345</v>
      </c>
    </row>
    <row r="28" spans="2:4" ht="11.25">
      <c r="B28" s="16" t="s">
        <v>907</v>
      </c>
      <c r="C28" s="17" t="s">
        <v>347</v>
      </c>
      <c r="D28" s="18" t="s">
        <v>345</v>
      </c>
    </row>
    <row r="29" spans="2:4" ht="11.25">
      <c r="B29" s="16" t="s">
        <v>908</v>
      </c>
      <c r="C29" s="17" t="s">
        <v>344</v>
      </c>
      <c r="D29" s="18" t="s">
        <v>345</v>
      </c>
    </row>
    <row r="30" spans="2:4" ht="11.25">
      <c r="B30" s="16" t="s">
        <v>909</v>
      </c>
      <c r="C30" s="17" t="s">
        <v>347</v>
      </c>
      <c r="D30" s="18" t="s">
        <v>345</v>
      </c>
    </row>
    <row r="31" spans="2:4" ht="11.25">
      <c r="B31" s="16" t="s">
        <v>910</v>
      </c>
      <c r="C31" s="17" t="s">
        <v>344</v>
      </c>
      <c r="D31" s="18" t="s">
        <v>345</v>
      </c>
    </row>
    <row r="32" spans="2:4" ht="11.25">
      <c r="B32" s="16" t="s">
        <v>911</v>
      </c>
      <c r="C32" s="17" t="s">
        <v>347</v>
      </c>
      <c r="D32" s="18" t="s">
        <v>345</v>
      </c>
    </row>
    <row r="33" spans="2:4" ht="11.25">
      <c r="B33" s="16" t="s">
        <v>912</v>
      </c>
      <c r="C33" s="17" t="s">
        <v>344</v>
      </c>
      <c r="D33" s="18" t="s">
        <v>345</v>
      </c>
    </row>
    <row r="34" spans="2:4" ht="11.25">
      <c r="B34" s="16" t="s">
        <v>913</v>
      </c>
      <c r="C34" s="17" t="s">
        <v>347</v>
      </c>
      <c r="D34" s="18" t="s">
        <v>345</v>
      </c>
    </row>
    <row r="35" spans="2:4" ht="11.25">
      <c r="B35" s="16" t="s">
        <v>914</v>
      </c>
      <c r="C35" s="17" t="s">
        <v>344</v>
      </c>
      <c r="D35" s="18" t="s">
        <v>345</v>
      </c>
    </row>
    <row r="36" spans="2:4" ht="11.25">
      <c r="B36" s="16" t="s">
        <v>914</v>
      </c>
      <c r="C36" s="17" t="s">
        <v>347</v>
      </c>
      <c r="D36" s="18" t="s">
        <v>345</v>
      </c>
    </row>
    <row r="37" spans="2:4" ht="11.25">
      <c r="B37" s="16" t="s">
        <v>915</v>
      </c>
      <c r="C37" s="17" t="s">
        <v>344</v>
      </c>
      <c r="D37" s="18" t="s">
        <v>345</v>
      </c>
    </row>
    <row r="38" spans="2:4" ht="11.25">
      <c r="B38" s="16" t="s">
        <v>915</v>
      </c>
      <c r="C38" s="17" t="s">
        <v>347</v>
      </c>
      <c r="D38" s="18" t="s">
        <v>345</v>
      </c>
    </row>
    <row r="39" spans="2:4" ht="11.25">
      <c r="B39" s="16" t="s">
        <v>916</v>
      </c>
      <c r="C39" s="17" t="s">
        <v>344</v>
      </c>
      <c r="D39" s="18" t="s">
        <v>345</v>
      </c>
    </row>
    <row r="40" spans="2:4" ht="11.25">
      <c r="B40" s="16" t="s">
        <v>917</v>
      </c>
      <c r="C40" s="17" t="s">
        <v>347</v>
      </c>
      <c r="D40" s="18" t="s">
        <v>345</v>
      </c>
    </row>
    <row r="41" spans="2:4" ht="11.25">
      <c r="B41" s="16" t="s">
        <v>918</v>
      </c>
      <c r="C41" s="17" t="s">
        <v>344</v>
      </c>
      <c r="D41" s="18" t="s">
        <v>345</v>
      </c>
    </row>
    <row r="42" spans="2:4" ht="11.25">
      <c r="B42" s="16" t="s">
        <v>918</v>
      </c>
      <c r="C42" s="17" t="s">
        <v>347</v>
      </c>
      <c r="D42" s="18" t="s">
        <v>345</v>
      </c>
    </row>
    <row r="43" spans="2:4" ht="11.25">
      <c r="B43" s="16" t="s">
        <v>919</v>
      </c>
      <c r="C43" s="17" t="s">
        <v>344</v>
      </c>
      <c r="D43" s="18" t="s">
        <v>345</v>
      </c>
    </row>
    <row r="44" spans="2:4" ht="11.25">
      <c r="B44" s="16" t="s">
        <v>919</v>
      </c>
      <c r="C44" s="17" t="s">
        <v>347</v>
      </c>
      <c r="D44" s="18" t="s">
        <v>345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8" customWidth="1"/>
    <col min="27" max="36" width="9.140625" style="9" customWidth="1"/>
    <col min="37" max="16384" width="9.140625" style="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G1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>
    <row r="1" spans="1:6" ht="11.25">
      <c r="A1" s="6" t="s">
        <v>140</v>
      </c>
      <c r="B1" s="6" t="s">
        <v>108</v>
      </c>
      <c r="C1" s="6" t="s">
        <v>109</v>
      </c>
      <c r="D1" s="6" t="s">
        <v>110</v>
      </c>
      <c r="E1" s="6" t="s">
        <v>111</v>
      </c>
      <c r="F1" s="6" t="s">
        <v>112</v>
      </c>
    </row>
    <row r="2" spans="1:7" ht="11.25">
      <c r="A2" s="6">
        <v>1</v>
      </c>
      <c r="B2" s="6" t="s">
        <v>91</v>
      </c>
      <c r="C2" s="6" t="s">
        <v>348</v>
      </c>
      <c r="D2" s="6" t="s">
        <v>349</v>
      </c>
      <c r="E2" s="6" t="s">
        <v>350</v>
      </c>
      <c r="F2" s="6" t="s">
        <v>351</v>
      </c>
      <c r="G2" s="6" t="s">
        <v>141</v>
      </c>
    </row>
    <row r="3" spans="1:7" ht="11.25">
      <c r="A3" s="6">
        <v>2</v>
      </c>
      <c r="B3" s="6" t="s">
        <v>91</v>
      </c>
      <c r="C3" s="6" t="s">
        <v>352</v>
      </c>
      <c r="D3" s="6" t="s">
        <v>353</v>
      </c>
      <c r="E3" s="6" t="s">
        <v>354</v>
      </c>
      <c r="F3" s="6" t="s">
        <v>355</v>
      </c>
      <c r="G3" s="6" t="s">
        <v>141</v>
      </c>
    </row>
    <row r="4" spans="1:7" ht="11.25">
      <c r="A4" s="6">
        <v>3</v>
      </c>
      <c r="B4" s="6" t="s">
        <v>91</v>
      </c>
      <c r="C4" s="6" t="s">
        <v>356</v>
      </c>
      <c r="D4" s="6" t="s">
        <v>357</v>
      </c>
      <c r="E4" s="6" t="s">
        <v>358</v>
      </c>
      <c r="F4" s="6" t="s">
        <v>359</v>
      </c>
      <c r="G4" s="6" t="s">
        <v>141</v>
      </c>
    </row>
    <row r="5" spans="1:7" ht="11.25">
      <c r="A5" s="6">
        <v>4</v>
      </c>
      <c r="B5" s="6" t="s">
        <v>91</v>
      </c>
      <c r="C5" s="6" t="s">
        <v>360</v>
      </c>
      <c r="D5" s="6" t="s">
        <v>361</v>
      </c>
      <c r="E5" s="6" t="s">
        <v>362</v>
      </c>
      <c r="F5" s="6" t="s">
        <v>363</v>
      </c>
      <c r="G5" s="6" t="s">
        <v>141</v>
      </c>
    </row>
    <row r="6" spans="1:7" ht="11.25">
      <c r="A6" s="6">
        <v>5</v>
      </c>
      <c r="B6" s="6" t="s">
        <v>91</v>
      </c>
      <c r="C6" s="6" t="s">
        <v>364</v>
      </c>
      <c r="D6" s="6" t="s">
        <v>365</v>
      </c>
      <c r="E6" s="6" t="s">
        <v>366</v>
      </c>
      <c r="F6" s="6" t="s">
        <v>367</v>
      </c>
      <c r="G6" s="6" t="s">
        <v>141</v>
      </c>
    </row>
    <row r="7" spans="1:7" ht="11.25">
      <c r="A7" s="6">
        <v>6</v>
      </c>
      <c r="B7" s="6" t="s">
        <v>91</v>
      </c>
      <c r="C7" s="6" t="s">
        <v>368</v>
      </c>
      <c r="D7" s="6" t="s">
        <v>369</v>
      </c>
      <c r="E7" s="6" t="s">
        <v>370</v>
      </c>
      <c r="F7" s="6" t="s">
        <v>371</v>
      </c>
      <c r="G7" s="6" t="s">
        <v>141</v>
      </c>
    </row>
    <row r="8" spans="1:7" ht="11.25">
      <c r="A8" s="6">
        <v>7</v>
      </c>
      <c r="B8" s="6" t="s">
        <v>91</v>
      </c>
      <c r="C8" s="6" t="s">
        <v>372</v>
      </c>
      <c r="D8" s="6" t="s">
        <v>373</v>
      </c>
      <c r="E8" s="6" t="s">
        <v>374</v>
      </c>
      <c r="F8" s="6" t="s">
        <v>375</v>
      </c>
      <c r="G8" s="6" t="s">
        <v>141</v>
      </c>
    </row>
    <row r="9" spans="1:7" ht="11.25">
      <c r="A9" s="6">
        <v>8</v>
      </c>
      <c r="B9" s="6" t="s">
        <v>91</v>
      </c>
      <c r="C9" s="6" t="s">
        <v>376</v>
      </c>
      <c r="D9" s="6" t="s">
        <v>377</v>
      </c>
      <c r="E9" s="6" t="s">
        <v>378</v>
      </c>
      <c r="F9" s="6" t="s">
        <v>379</v>
      </c>
      <c r="G9" s="6" t="s">
        <v>141</v>
      </c>
    </row>
    <row r="10" spans="1:7" ht="11.25">
      <c r="A10" s="6">
        <v>9</v>
      </c>
      <c r="B10" s="6" t="s">
        <v>91</v>
      </c>
      <c r="C10" s="6" t="s">
        <v>380</v>
      </c>
      <c r="D10" s="6" t="s">
        <v>381</v>
      </c>
      <c r="E10" s="6" t="s">
        <v>382</v>
      </c>
      <c r="F10" s="6" t="s">
        <v>383</v>
      </c>
      <c r="G10" s="6" t="s">
        <v>141</v>
      </c>
    </row>
    <row r="11" spans="1:7" ht="11.25">
      <c r="A11" s="6">
        <v>10</v>
      </c>
      <c r="B11" s="6" t="s">
        <v>91</v>
      </c>
      <c r="C11" s="6" t="s">
        <v>384</v>
      </c>
      <c r="D11" s="6" t="s">
        <v>385</v>
      </c>
      <c r="E11" s="6" t="s">
        <v>386</v>
      </c>
      <c r="F11" s="6" t="s">
        <v>387</v>
      </c>
      <c r="G11" s="6" t="s">
        <v>141</v>
      </c>
    </row>
    <row r="12" spans="1:7" ht="11.25">
      <c r="A12" s="6">
        <v>11</v>
      </c>
      <c r="B12" s="6" t="s">
        <v>91</v>
      </c>
      <c r="C12" s="6" t="s">
        <v>388</v>
      </c>
      <c r="D12" s="6" t="s">
        <v>389</v>
      </c>
      <c r="E12" s="6" t="s">
        <v>390</v>
      </c>
      <c r="F12" s="6" t="s">
        <v>371</v>
      </c>
      <c r="G12" s="6" t="s">
        <v>141</v>
      </c>
    </row>
    <row r="13" spans="1:7" ht="11.25">
      <c r="A13" s="6">
        <v>12</v>
      </c>
      <c r="B13" s="6" t="s">
        <v>91</v>
      </c>
      <c r="C13" s="6" t="s">
        <v>391</v>
      </c>
      <c r="D13" s="6" t="s">
        <v>392</v>
      </c>
      <c r="E13" s="6" t="s">
        <v>393</v>
      </c>
      <c r="F13" s="6" t="s">
        <v>371</v>
      </c>
      <c r="G13" s="6" t="s">
        <v>141</v>
      </c>
    </row>
    <row r="14" spans="1:7" ht="11.25">
      <c r="A14" s="6">
        <v>13</v>
      </c>
      <c r="B14" s="6" t="s">
        <v>91</v>
      </c>
      <c r="C14" s="6" t="s">
        <v>394</v>
      </c>
      <c r="D14" s="6" t="s">
        <v>395</v>
      </c>
      <c r="E14" s="6" t="s">
        <v>396</v>
      </c>
      <c r="F14" s="6" t="s">
        <v>397</v>
      </c>
      <c r="G14" s="6" t="s">
        <v>141</v>
      </c>
    </row>
    <row r="15" spans="1:7" ht="11.25">
      <c r="A15" s="6">
        <v>14</v>
      </c>
      <c r="B15" s="6" t="s">
        <v>91</v>
      </c>
      <c r="C15" s="6" t="s">
        <v>398</v>
      </c>
      <c r="D15" s="6" t="s">
        <v>399</v>
      </c>
      <c r="E15" s="6" t="s">
        <v>400</v>
      </c>
      <c r="F15" s="6" t="s">
        <v>397</v>
      </c>
      <c r="G15" s="6" t="s">
        <v>141</v>
      </c>
    </row>
    <row r="16" spans="1:7" ht="11.25">
      <c r="A16" s="6">
        <v>15</v>
      </c>
      <c r="B16" s="6" t="s">
        <v>91</v>
      </c>
      <c r="C16" s="6" t="s">
        <v>401</v>
      </c>
      <c r="D16" s="6" t="s">
        <v>402</v>
      </c>
      <c r="E16" s="6" t="s">
        <v>403</v>
      </c>
      <c r="F16" s="6" t="s">
        <v>383</v>
      </c>
      <c r="G16" s="6" t="s">
        <v>141</v>
      </c>
    </row>
    <row r="17" spans="1:7" ht="11.25">
      <c r="A17" s="6">
        <v>16</v>
      </c>
      <c r="B17" s="6" t="s">
        <v>91</v>
      </c>
      <c r="C17" s="6" t="s">
        <v>404</v>
      </c>
      <c r="D17" s="6" t="s">
        <v>405</v>
      </c>
      <c r="E17" s="6" t="s">
        <v>406</v>
      </c>
      <c r="F17" s="6" t="s">
        <v>407</v>
      </c>
      <c r="G17" s="6" t="s">
        <v>141</v>
      </c>
    </row>
    <row r="18" spans="1:7" ht="11.25">
      <c r="A18" s="6">
        <v>17</v>
      </c>
      <c r="B18" s="6" t="s">
        <v>91</v>
      </c>
      <c r="C18" s="6" t="s">
        <v>408</v>
      </c>
      <c r="D18" s="6" t="s">
        <v>409</v>
      </c>
      <c r="E18" s="6" t="s">
        <v>410</v>
      </c>
      <c r="F18" s="6" t="s">
        <v>411</v>
      </c>
      <c r="G18" s="6" t="s">
        <v>141</v>
      </c>
    </row>
    <row r="19" spans="1:7" ht="11.25">
      <c r="A19" s="6">
        <v>18</v>
      </c>
      <c r="B19" s="6" t="s">
        <v>91</v>
      </c>
      <c r="C19" s="6" t="s">
        <v>412</v>
      </c>
      <c r="D19" s="6" t="s">
        <v>413</v>
      </c>
      <c r="E19" s="6" t="s">
        <v>414</v>
      </c>
      <c r="F19" s="6" t="s">
        <v>411</v>
      </c>
      <c r="G19" s="6" t="s">
        <v>141</v>
      </c>
    </row>
    <row r="20" spans="1:7" ht="11.25">
      <c r="A20" s="6">
        <v>19</v>
      </c>
      <c r="B20" s="6" t="s">
        <v>91</v>
      </c>
      <c r="C20" s="6" t="s">
        <v>415</v>
      </c>
      <c r="D20" s="6" t="s">
        <v>416</v>
      </c>
      <c r="E20" s="6" t="s">
        <v>354</v>
      </c>
      <c r="F20" s="6" t="s">
        <v>417</v>
      </c>
      <c r="G20" s="6" t="s">
        <v>141</v>
      </c>
    </row>
    <row r="21" spans="1:7" ht="11.25">
      <c r="A21" s="6">
        <v>20</v>
      </c>
      <c r="B21" s="6" t="s">
        <v>91</v>
      </c>
      <c r="C21" s="6" t="s">
        <v>418</v>
      </c>
      <c r="D21" s="6" t="s">
        <v>419</v>
      </c>
      <c r="E21" s="6" t="s">
        <v>420</v>
      </c>
      <c r="F21" s="6" t="s">
        <v>351</v>
      </c>
      <c r="G21" s="6" t="s">
        <v>141</v>
      </c>
    </row>
    <row r="22" spans="1:7" ht="11.25">
      <c r="A22" s="6">
        <v>21</v>
      </c>
      <c r="B22" s="6" t="s">
        <v>91</v>
      </c>
      <c r="C22" s="6" t="s">
        <v>421</v>
      </c>
      <c r="D22" s="6" t="s">
        <v>422</v>
      </c>
      <c r="E22" s="6" t="s">
        <v>423</v>
      </c>
      <c r="F22" s="6" t="s">
        <v>424</v>
      </c>
      <c r="G22" s="6" t="s">
        <v>141</v>
      </c>
    </row>
    <row r="23" spans="1:7" ht="11.25">
      <c r="A23" s="6">
        <v>22</v>
      </c>
      <c r="B23" s="6" t="s">
        <v>91</v>
      </c>
      <c r="C23" s="6" t="s">
        <v>425</v>
      </c>
      <c r="D23" s="6" t="s">
        <v>426</v>
      </c>
      <c r="E23" s="6" t="s">
        <v>427</v>
      </c>
      <c r="F23" s="6" t="s">
        <v>428</v>
      </c>
      <c r="G23" s="6" t="s">
        <v>141</v>
      </c>
    </row>
    <row r="24" spans="1:7" ht="11.25">
      <c r="A24" s="6">
        <v>23</v>
      </c>
      <c r="B24" s="6" t="s">
        <v>91</v>
      </c>
      <c r="C24" s="6" t="s">
        <v>429</v>
      </c>
      <c r="D24" s="6" t="s">
        <v>430</v>
      </c>
      <c r="E24" s="6" t="s">
        <v>431</v>
      </c>
      <c r="F24" s="6" t="s">
        <v>432</v>
      </c>
      <c r="G24" s="6" t="s">
        <v>141</v>
      </c>
    </row>
    <row r="25" spans="1:7" ht="11.25">
      <c r="A25" s="6">
        <v>24</v>
      </c>
      <c r="B25" s="6" t="s">
        <v>91</v>
      </c>
      <c r="C25" s="6" t="s">
        <v>433</v>
      </c>
      <c r="D25" s="6" t="s">
        <v>434</v>
      </c>
      <c r="E25" s="6" t="s">
        <v>435</v>
      </c>
      <c r="F25" s="6" t="s">
        <v>436</v>
      </c>
      <c r="G25" s="6" t="s">
        <v>141</v>
      </c>
    </row>
    <row r="26" spans="1:7" ht="11.25">
      <c r="A26" s="6">
        <v>25</v>
      </c>
      <c r="B26" s="6" t="s">
        <v>91</v>
      </c>
      <c r="C26" s="6" t="s">
        <v>437</v>
      </c>
      <c r="D26" s="6" t="s">
        <v>438</v>
      </c>
      <c r="E26" s="6" t="s">
        <v>439</v>
      </c>
      <c r="F26" s="6" t="s">
        <v>440</v>
      </c>
      <c r="G26" s="6" t="s">
        <v>141</v>
      </c>
    </row>
    <row r="27" spans="1:7" ht="11.25">
      <c r="A27" s="6">
        <v>26</v>
      </c>
      <c r="B27" s="6" t="s">
        <v>91</v>
      </c>
      <c r="C27" s="6" t="s">
        <v>441</v>
      </c>
      <c r="D27" s="6" t="s">
        <v>442</v>
      </c>
      <c r="E27" s="6" t="s">
        <v>443</v>
      </c>
      <c r="F27" s="6" t="s">
        <v>351</v>
      </c>
      <c r="G27" s="6" t="s">
        <v>141</v>
      </c>
    </row>
    <row r="28" spans="1:7" ht="11.25">
      <c r="A28" s="6">
        <v>27</v>
      </c>
      <c r="B28" s="6" t="s">
        <v>91</v>
      </c>
      <c r="C28" s="6" t="s">
        <v>444</v>
      </c>
      <c r="D28" s="6" t="s">
        <v>445</v>
      </c>
      <c r="E28" s="6" t="s">
        <v>446</v>
      </c>
      <c r="F28" s="6" t="s">
        <v>447</v>
      </c>
      <c r="G28" s="6" t="s">
        <v>141</v>
      </c>
    </row>
    <row r="29" spans="1:7" ht="11.25">
      <c r="A29" s="6">
        <v>28</v>
      </c>
      <c r="B29" s="6" t="s">
        <v>91</v>
      </c>
      <c r="C29" s="6" t="s">
        <v>448</v>
      </c>
      <c r="D29" s="6" t="s">
        <v>449</v>
      </c>
      <c r="E29" s="6" t="s">
        <v>116</v>
      </c>
      <c r="F29" s="6" t="s">
        <v>450</v>
      </c>
      <c r="G29" s="6" t="s">
        <v>141</v>
      </c>
    </row>
    <row r="30" spans="1:7" ht="11.25">
      <c r="A30" s="6">
        <v>29</v>
      </c>
      <c r="B30" s="6" t="s">
        <v>91</v>
      </c>
      <c r="C30" s="6" t="s">
        <v>451</v>
      </c>
      <c r="D30" s="6" t="s">
        <v>452</v>
      </c>
      <c r="E30" s="6" t="s">
        <v>453</v>
      </c>
      <c r="F30" s="6" t="s">
        <v>454</v>
      </c>
      <c r="G30" s="6" t="s">
        <v>141</v>
      </c>
    </row>
    <row r="31" spans="1:7" ht="11.25">
      <c r="A31" s="6">
        <v>30</v>
      </c>
      <c r="B31" s="6" t="s">
        <v>91</v>
      </c>
      <c r="C31" s="6" t="s">
        <v>455</v>
      </c>
      <c r="D31" s="6" t="s">
        <v>456</v>
      </c>
      <c r="E31" s="6" t="s">
        <v>457</v>
      </c>
      <c r="F31" s="6" t="s">
        <v>458</v>
      </c>
      <c r="G31" s="6" t="s">
        <v>141</v>
      </c>
    </row>
    <row r="32" spans="1:7" ht="11.25">
      <c r="A32" s="6">
        <v>31</v>
      </c>
      <c r="B32" s="6" t="s">
        <v>91</v>
      </c>
      <c r="C32" s="6" t="s">
        <v>459</v>
      </c>
      <c r="D32" s="6" t="s">
        <v>460</v>
      </c>
      <c r="E32" s="6" t="s">
        <v>461</v>
      </c>
      <c r="F32" s="6" t="s">
        <v>462</v>
      </c>
      <c r="G32" s="6" t="s">
        <v>141</v>
      </c>
    </row>
    <row r="33" spans="1:7" ht="11.25">
      <c r="A33" s="6">
        <v>32</v>
      </c>
      <c r="B33" s="6" t="s">
        <v>91</v>
      </c>
      <c r="C33" s="6" t="s">
        <v>463</v>
      </c>
      <c r="D33" s="6" t="s">
        <v>464</v>
      </c>
      <c r="E33" s="6" t="s">
        <v>374</v>
      </c>
      <c r="F33" s="6" t="s">
        <v>465</v>
      </c>
      <c r="G33" s="6" t="s">
        <v>141</v>
      </c>
    </row>
    <row r="34" spans="1:7" ht="11.25">
      <c r="A34" s="6">
        <v>33</v>
      </c>
      <c r="B34" s="6" t="s">
        <v>91</v>
      </c>
      <c r="C34" s="6" t="s">
        <v>466</v>
      </c>
      <c r="D34" s="6" t="s">
        <v>467</v>
      </c>
      <c r="E34" s="6" t="s">
        <v>468</v>
      </c>
      <c r="F34" s="6" t="s">
        <v>371</v>
      </c>
      <c r="G34" s="6" t="s">
        <v>141</v>
      </c>
    </row>
    <row r="35" spans="1:7" ht="11.25">
      <c r="A35" s="6">
        <v>34</v>
      </c>
      <c r="B35" s="6" t="s">
        <v>91</v>
      </c>
      <c r="C35" s="6" t="s">
        <v>469</v>
      </c>
      <c r="D35" s="6" t="s">
        <v>470</v>
      </c>
      <c r="E35" s="6" t="s">
        <v>471</v>
      </c>
      <c r="F35" s="6" t="s">
        <v>371</v>
      </c>
      <c r="G35" s="6" t="s">
        <v>141</v>
      </c>
    </row>
    <row r="36" spans="1:7" ht="11.25">
      <c r="A36" s="6">
        <v>35</v>
      </c>
      <c r="B36" s="6" t="s">
        <v>91</v>
      </c>
      <c r="C36" s="6" t="s">
        <v>472</v>
      </c>
      <c r="D36" s="6" t="s">
        <v>473</v>
      </c>
      <c r="E36" s="6" t="s">
        <v>474</v>
      </c>
      <c r="F36" s="6" t="s">
        <v>397</v>
      </c>
      <c r="G36" s="6" t="s">
        <v>141</v>
      </c>
    </row>
    <row r="37" spans="1:7" ht="11.25">
      <c r="A37" s="6">
        <v>36</v>
      </c>
      <c r="B37" s="6" t="s">
        <v>91</v>
      </c>
      <c r="C37" s="6" t="s">
        <v>475</v>
      </c>
      <c r="D37" s="6" t="s">
        <v>476</v>
      </c>
      <c r="E37" s="6" t="s">
        <v>477</v>
      </c>
      <c r="F37" s="6" t="s">
        <v>478</v>
      </c>
      <c r="G37" s="6" t="s">
        <v>141</v>
      </c>
    </row>
    <row r="38" spans="1:7" ht="11.25">
      <c r="A38" s="6">
        <v>37</v>
      </c>
      <c r="B38" s="6" t="s">
        <v>91</v>
      </c>
      <c r="C38" s="6" t="s">
        <v>479</v>
      </c>
      <c r="D38" s="6" t="s">
        <v>480</v>
      </c>
      <c r="E38" s="6" t="s">
        <v>481</v>
      </c>
      <c r="F38" s="6" t="s">
        <v>482</v>
      </c>
      <c r="G38" s="6" t="s">
        <v>141</v>
      </c>
    </row>
    <row r="39" spans="1:7" ht="11.25">
      <c r="A39" s="6">
        <v>38</v>
      </c>
      <c r="B39" s="6" t="s">
        <v>91</v>
      </c>
      <c r="C39" s="6" t="s">
        <v>483</v>
      </c>
      <c r="D39" s="6" t="s">
        <v>484</v>
      </c>
      <c r="E39" s="6" t="s">
        <v>485</v>
      </c>
      <c r="F39" s="6" t="s">
        <v>486</v>
      </c>
      <c r="G39" s="6" t="s">
        <v>141</v>
      </c>
    </row>
    <row r="40" spans="1:7" ht="11.25">
      <c r="A40" s="6">
        <v>39</v>
      </c>
      <c r="B40" s="6" t="s">
        <v>91</v>
      </c>
      <c r="C40" s="6" t="s">
        <v>487</v>
      </c>
      <c r="D40" s="6" t="s">
        <v>488</v>
      </c>
      <c r="E40" s="6" t="s">
        <v>489</v>
      </c>
      <c r="F40" s="6" t="s">
        <v>490</v>
      </c>
      <c r="G40" s="6" t="s">
        <v>141</v>
      </c>
    </row>
    <row r="41" spans="1:7" ht="11.25">
      <c r="A41" s="6">
        <v>40</v>
      </c>
      <c r="B41" s="6" t="s">
        <v>91</v>
      </c>
      <c r="C41" s="6" t="s">
        <v>491</v>
      </c>
      <c r="D41" s="6" t="s">
        <v>492</v>
      </c>
      <c r="E41" s="6" t="s">
        <v>493</v>
      </c>
      <c r="F41" s="6" t="s">
        <v>494</v>
      </c>
      <c r="G41" s="6" t="s">
        <v>141</v>
      </c>
    </row>
    <row r="42" spans="1:7" ht="11.25">
      <c r="A42" s="6">
        <v>41</v>
      </c>
      <c r="B42" s="6" t="s">
        <v>91</v>
      </c>
      <c r="C42" s="6" t="s">
        <v>495</v>
      </c>
      <c r="D42" s="6" t="s">
        <v>496</v>
      </c>
      <c r="E42" s="6" t="s">
        <v>497</v>
      </c>
      <c r="F42" s="6" t="s">
        <v>478</v>
      </c>
      <c r="G42" s="6" t="s">
        <v>141</v>
      </c>
    </row>
    <row r="43" spans="1:7" ht="11.25">
      <c r="A43" s="6">
        <v>42</v>
      </c>
      <c r="B43" s="6" t="s">
        <v>91</v>
      </c>
      <c r="C43" s="6" t="s">
        <v>498</v>
      </c>
      <c r="D43" s="6" t="s">
        <v>499</v>
      </c>
      <c r="E43" s="6" t="s">
        <v>500</v>
      </c>
      <c r="F43" s="6" t="s">
        <v>501</v>
      </c>
      <c r="G43" s="6" t="s">
        <v>141</v>
      </c>
    </row>
    <row r="44" spans="1:7" ht="11.25">
      <c r="A44" s="6">
        <v>43</v>
      </c>
      <c r="B44" s="6" t="s">
        <v>91</v>
      </c>
      <c r="C44" s="6" t="s">
        <v>502</v>
      </c>
      <c r="D44" s="6" t="s">
        <v>503</v>
      </c>
      <c r="E44" s="6" t="s">
        <v>504</v>
      </c>
      <c r="F44" s="6" t="s">
        <v>505</v>
      </c>
      <c r="G44" s="6" t="s">
        <v>141</v>
      </c>
    </row>
    <row r="45" spans="1:7" ht="11.25">
      <c r="A45" s="6">
        <v>44</v>
      </c>
      <c r="B45" s="6" t="s">
        <v>91</v>
      </c>
      <c r="C45" s="6" t="s">
        <v>506</v>
      </c>
      <c r="D45" s="6" t="s">
        <v>507</v>
      </c>
      <c r="E45" s="6" t="s">
        <v>508</v>
      </c>
      <c r="F45" s="6" t="s">
        <v>428</v>
      </c>
      <c r="G45" s="6" t="s">
        <v>141</v>
      </c>
    </row>
    <row r="46" spans="1:7" ht="11.25">
      <c r="A46" s="6">
        <v>45</v>
      </c>
      <c r="B46" s="6" t="s">
        <v>91</v>
      </c>
      <c r="C46" s="6" t="s">
        <v>509</v>
      </c>
      <c r="D46" s="6" t="s">
        <v>510</v>
      </c>
      <c r="E46" s="6" t="s">
        <v>511</v>
      </c>
      <c r="F46" s="6" t="s">
        <v>512</v>
      </c>
      <c r="G46" s="6" t="s">
        <v>141</v>
      </c>
    </row>
    <row r="47" spans="1:7" ht="11.25">
      <c r="A47" s="6">
        <v>46</v>
      </c>
      <c r="B47" s="6" t="s">
        <v>91</v>
      </c>
      <c r="C47" s="6" t="s">
        <v>513</v>
      </c>
      <c r="D47" s="6" t="s">
        <v>514</v>
      </c>
      <c r="E47" s="6" t="s">
        <v>515</v>
      </c>
      <c r="F47" s="6" t="s">
        <v>516</v>
      </c>
      <c r="G47" s="6" t="s">
        <v>141</v>
      </c>
    </row>
    <row r="48" spans="1:7" ht="11.25">
      <c r="A48" s="6">
        <v>47</v>
      </c>
      <c r="B48" s="6" t="s">
        <v>91</v>
      </c>
      <c r="C48" s="6" t="s">
        <v>517</v>
      </c>
      <c r="D48" s="6" t="s">
        <v>518</v>
      </c>
      <c r="E48" s="6" t="s">
        <v>519</v>
      </c>
      <c r="F48" s="6" t="s">
        <v>387</v>
      </c>
      <c r="G48" s="6" t="s">
        <v>141</v>
      </c>
    </row>
    <row r="49" spans="1:7" ht="11.25">
      <c r="A49" s="6">
        <v>48</v>
      </c>
      <c r="B49" s="6" t="s">
        <v>91</v>
      </c>
      <c r="C49" s="6" t="s">
        <v>520</v>
      </c>
      <c r="D49" s="6" t="s">
        <v>521</v>
      </c>
      <c r="E49" s="6" t="s">
        <v>522</v>
      </c>
      <c r="F49" s="6" t="s">
        <v>523</v>
      </c>
      <c r="G49" s="6" t="s">
        <v>141</v>
      </c>
    </row>
    <row r="50" spans="1:7" ht="11.25">
      <c r="A50" s="6">
        <v>49</v>
      </c>
      <c r="B50" s="6" t="s">
        <v>91</v>
      </c>
      <c r="C50" s="6" t="s">
        <v>524</v>
      </c>
      <c r="D50" s="6" t="s">
        <v>525</v>
      </c>
      <c r="E50" s="6" t="s">
        <v>526</v>
      </c>
      <c r="F50" s="6" t="s">
        <v>527</v>
      </c>
      <c r="G50" s="6" t="s">
        <v>141</v>
      </c>
    </row>
    <row r="51" spans="1:7" ht="11.25">
      <c r="A51" s="6">
        <v>50</v>
      </c>
      <c r="B51" s="6" t="s">
        <v>91</v>
      </c>
      <c r="C51" s="6" t="s">
        <v>528</v>
      </c>
      <c r="D51" s="6" t="s">
        <v>529</v>
      </c>
      <c r="E51" s="6" t="s">
        <v>530</v>
      </c>
      <c r="F51" s="6" t="s">
        <v>531</v>
      </c>
      <c r="G51" s="6" t="s">
        <v>141</v>
      </c>
    </row>
    <row r="52" spans="1:7" ht="11.25">
      <c r="A52" s="6">
        <v>51</v>
      </c>
      <c r="B52" s="6" t="s">
        <v>91</v>
      </c>
      <c r="C52" s="6" t="s">
        <v>532</v>
      </c>
      <c r="D52" s="6" t="s">
        <v>533</v>
      </c>
      <c r="E52" s="6" t="s">
        <v>534</v>
      </c>
      <c r="F52" s="6" t="s">
        <v>531</v>
      </c>
      <c r="G52" s="6" t="s">
        <v>141</v>
      </c>
    </row>
    <row r="53" spans="1:7" ht="11.25">
      <c r="A53" s="6">
        <v>52</v>
      </c>
      <c r="B53" s="6" t="s">
        <v>91</v>
      </c>
      <c r="C53" s="6" t="s">
        <v>535</v>
      </c>
      <c r="D53" s="6" t="s">
        <v>536</v>
      </c>
      <c r="E53" s="6" t="s">
        <v>537</v>
      </c>
      <c r="F53" s="6" t="s">
        <v>538</v>
      </c>
      <c r="G53" s="6" t="s">
        <v>141</v>
      </c>
    </row>
    <row r="54" spans="1:7" ht="11.25">
      <c r="A54" s="6">
        <v>53</v>
      </c>
      <c r="B54" s="6" t="s">
        <v>91</v>
      </c>
      <c r="C54" s="6" t="s">
        <v>539</v>
      </c>
      <c r="D54" s="6" t="s">
        <v>540</v>
      </c>
      <c r="E54" s="6" t="s">
        <v>541</v>
      </c>
      <c r="F54" s="6" t="s">
        <v>371</v>
      </c>
      <c r="G54" s="6" t="s">
        <v>141</v>
      </c>
    </row>
    <row r="55" spans="1:7" ht="11.25">
      <c r="A55" s="6">
        <v>54</v>
      </c>
      <c r="B55" s="6" t="s">
        <v>91</v>
      </c>
      <c r="C55" s="6" t="s">
        <v>542</v>
      </c>
      <c r="D55" s="6" t="s">
        <v>543</v>
      </c>
      <c r="E55" s="6" t="s">
        <v>544</v>
      </c>
      <c r="F55" s="6" t="s">
        <v>411</v>
      </c>
      <c r="G55" s="6" t="s">
        <v>141</v>
      </c>
    </row>
    <row r="56" spans="1:7" ht="11.25">
      <c r="A56" s="6">
        <v>55</v>
      </c>
      <c r="B56" s="6" t="s">
        <v>91</v>
      </c>
      <c r="C56" s="6" t="s">
        <v>136</v>
      </c>
      <c r="D56" s="6" t="s">
        <v>137</v>
      </c>
      <c r="E56" s="6" t="s">
        <v>138</v>
      </c>
      <c r="F56" s="6" t="s">
        <v>139</v>
      </c>
      <c r="G56" s="6" t="s">
        <v>141</v>
      </c>
    </row>
    <row r="57" spans="1:7" ht="11.25">
      <c r="A57" s="6">
        <v>56</v>
      </c>
      <c r="B57" s="6" t="s">
        <v>91</v>
      </c>
      <c r="C57" s="6" t="s">
        <v>545</v>
      </c>
      <c r="D57" s="6" t="s">
        <v>546</v>
      </c>
      <c r="E57" s="6" t="s">
        <v>547</v>
      </c>
      <c r="F57" s="6" t="s">
        <v>548</v>
      </c>
      <c r="G57" s="6" t="s">
        <v>141</v>
      </c>
    </row>
    <row r="58" spans="1:7" ht="11.25">
      <c r="A58" s="6">
        <v>57</v>
      </c>
      <c r="B58" s="6" t="s">
        <v>91</v>
      </c>
      <c r="C58" s="6" t="s">
        <v>549</v>
      </c>
      <c r="D58" s="6" t="s">
        <v>550</v>
      </c>
      <c r="E58" s="6" t="s">
        <v>116</v>
      </c>
      <c r="F58" s="6" t="s">
        <v>551</v>
      </c>
      <c r="G58" s="6" t="s">
        <v>141</v>
      </c>
    </row>
    <row r="59" spans="1:7" ht="11.25">
      <c r="A59" s="6">
        <v>58</v>
      </c>
      <c r="B59" s="6" t="s">
        <v>91</v>
      </c>
      <c r="C59" s="6" t="s">
        <v>552</v>
      </c>
      <c r="D59" s="6" t="s">
        <v>553</v>
      </c>
      <c r="E59" s="6" t="s">
        <v>554</v>
      </c>
      <c r="F59" s="6" t="s">
        <v>371</v>
      </c>
      <c r="G59" s="6" t="s">
        <v>141</v>
      </c>
    </row>
    <row r="60" spans="1:7" ht="11.25">
      <c r="A60" s="6">
        <v>59</v>
      </c>
      <c r="B60" s="6" t="s">
        <v>91</v>
      </c>
      <c r="C60" s="6" t="s">
        <v>555</v>
      </c>
      <c r="D60" s="6" t="s">
        <v>556</v>
      </c>
      <c r="E60" s="6" t="s">
        <v>557</v>
      </c>
      <c r="F60" s="6" t="s">
        <v>558</v>
      </c>
      <c r="G60" s="6" t="s">
        <v>141</v>
      </c>
    </row>
    <row r="61" spans="1:7" ht="11.25">
      <c r="A61" s="6">
        <v>60</v>
      </c>
      <c r="B61" s="6" t="s">
        <v>91</v>
      </c>
      <c r="C61" s="6" t="s">
        <v>559</v>
      </c>
      <c r="D61" s="6" t="s">
        <v>560</v>
      </c>
      <c r="E61" s="6" t="s">
        <v>561</v>
      </c>
      <c r="F61" s="6" t="s">
        <v>482</v>
      </c>
      <c r="G61" s="6" t="s">
        <v>141</v>
      </c>
    </row>
    <row r="62" spans="1:7" ht="11.25">
      <c r="A62" s="6">
        <v>61</v>
      </c>
      <c r="B62" s="6" t="s">
        <v>91</v>
      </c>
      <c r="C62" s="6" t="s">
        <v>562</v>
      </c>
      <c r="D62" s="6" t="s">
        <v>563</v>
      </c>
      <c r="E62" s="6" t="s">
        <v>564</v>
      </c>
      <c r="F62" s="6" t="s">
        <v>565</v>
      </c>
      <c r="G62" s="6" t="s">
        <v>141</v>
      </c>
    </row>
    <row r="63" spans="1:7" ht="11.25">
      <c r="A63" s="6">
        <v>62</v>
      </c>
      <c r="B63" s="6" t="s">
        <v>91</v>
      </c>
      <c r="C63" s="6" t="s">
        <v>566</v>
      </c>
      <c r="D63" s="6" t="s">
        <v>567</v>
      </c>
      <c r="E63" s="6" t="s">
        <v>568</v>
      </c>
      <c r="F63" s="6" t="s">
        <v>569</v>
      </c>
      <c r="G63" s="6" t="s">
        <v>141</v>
      </c>
    </row>
    <row r="64" spans="1:7" ht="11.25">
      <c r="A64" s="6">
        <v>63</v>
      </c>
      <c r="B64" s="6" t="s">
        <v>91</v>
      </c>
      <c r="C64" s="6" t="s">
        <v>570</v>
      </c>
      <c r="D64" s="6" t="s">
        <v>571</v>
      </c>
      <c r="E64" s="6" t="s">
        <v>572</v>
      </c>
      <c r="F64" s="6" t="s">
        <v>367</v>
      </c>
      <c r="G64" s="6" t="s">
        <v>141</v>
      </c>
    </row>
    <row r="65" spans="1:7" ht="11.25">
      <c r="A65" s="6">
        <v>64</v>
      </c>
      <c r="B65" s="6" t="s">
        <v>91</v>
      </c>
      <c r="C65" s="6" t="s">
        <v>573</v>
      </c>
      <c r="D65" s="6" t="s">
        <v>574</v>
      </c>
      <c r="E65" s="6" t="s">
        <v>575</v>
      </c>
      <c r="F65" s="6" t="s">
        <v>428</v>
      </c>
      <c r="G65" s="6" t="s">
        <v>141</v>
      </c>
    </row>
    <row r="66" spans="1:7" ht="11.25">
      <c r="A66" s="6">
        <v>65</v>
      </c>
      <c r="B66" s="6" t="s">
        <v>91</v>
      </c>
      <c r="C66" s="6" t="s">
        <v>576</v>
      </c>
      <c r="D66" s="6" t="s">
        <v>577</v>
      </c>
      <c r="E66" s="6" t="s">
        <v>578</v>
      </c>
      <c r="F66" s="6" t="s">
        <v>371</v>
      </c>
      <c r="G66" s="6" t="s">
        <v>141</v>
      </c>
    </row>
    <row r="67" spans="1:7" ht="11.25">
      <c r="A67" s="6">
        <v>66</v>
      </c>
      <c r="B67" s="6" t="s">
        <v>91</v>
      </c>
      <c r="C67" s="6" t="s">
        <v>579</v>
      </c>
      <c r="D67" s="6" t="s">
        <v>580</v>
      </c>
      <c r="E67" s="6" t="s">
        <v>581</v>
      </c>
      <c r="F67" s="6" t="s">
        <v>512</v>
      </c>
      <c r="G67" s="6" t="s">
        <v>141</v>
      </c>
    </row>
    <row r="68" spans="1:7" ht="11.25">
      <c r="A68" s="6">
        <v>67</v>
      </c>
      <c r="B68" s="6" t="s">
        <v>91</v>
      </c>
      <c r="C68" s="6" t="s">
        <v>582</v>
      </c>
      <c r="D68" s="6" t="s">
        <v>583</v>
      </c>
      <c r="E68" s="6" t="s">
        <v>584</v>
      </c>
      <c r="F68" s="6" t="s">
        <v>512</v>
      </c>
      <c r="G68" s="6" t="s">
        <v>141</v>
      </c>
    </row>
    <row r="69" spans="1:7" ht="11.25">
      <c r="A69" s="6">
        <v>68</v>
      </c>
      <c r="B69" s="6" t="s">
        <v>91</v>
      </c>
      <c r="C69" s="6" t="s">
        <v>585</v>
      </c>
      <c r="D69" s="6" t="s">
        <v>586</v>
      </c>
      <c r="E69" s="6" t="s">
        <v>587</v>
      </c>
      <c r="F69" s="6" t="s">
        <v>588</v>
      </c>
      <c r="G69" s="6" t="s">
        <v>141</v>
      </c>
    </row>
    <row r="70" spans="1:7" ht="11.25">
      <c r="A70" s="6">
        <v>69</v>
      </c>
      <c r="B70" s="6" t="s">
        <v>91</v>
      </c>
      <c r="C70" s="6" t="s">
        <v>589</v>
      </c>
      <c r="D70" s="6" t="s">
        <v>590</v>
      </c>
      <c r="E70" s="6" t="s">
        <v>591</v>
      </c>
      <c r="F70" s="6" t="s">
        <v>588</v>
      </c>
      <c r="G70" s="6" t="s">
        <v>141</v>
      </c>
    </row>
    <row r="71" spans="1:7" ht="11.25">
      <c r="A71" s="6">
        <v>70</v>
      </c>
      <c r="B71" s="6" t="s">
        <v>91</v>
      </c>
      <c r="C71" s="6" t="s">
        <v>592</v>
      </c>
      <c r="D71" s="6" t="s">
        <v>593</v>
      </c>
      <c r="E71" s="6" t="s">
        <v>594</v>
      </c>
      <c r="F71" s="6" t="s">
        <v>595</v>
      </c>
      <c r="G71" s="6" t="s">
        <v>141</v>
      </c>
    </row>
    <row r="72" spans="1:7" ht="11.25">
      <c r="A72" s="6">
        <v>71</v>
      </c>
      <c r="B72" s="6" t="s">
        <v>91</v>
      </c>
      <c r="C72" s="6" t="s">
        <v>596</v>
      </c>
      <c r="D72" s="6" t="s">
        <v>597</v>
      </c>
      <c r="E72" s="6" t="s">
        <v>598</v>
      </c>
      <c r="F72" s="6" t="s">
        <v>548</v>
      </c>
      <c r="G72" s="6" t="s">
        <v>141</v>
      </c>
    </row>
    <row r="73" spans="1:7" ht="11.25">
      <c r="A73" s="6">
        <v>72</v>
      </c>
      <c r="B73" s="6" t="s">
        <v>91</v>
      </c>
      <c r="C73" s="6" t="s">
        <v>599</v>
      </c>
      <c r="D73" s="6" t="s">
        <v>600</v>
      </c>
      <c r="E73" s="6" t="s">
        <v>601</v>
      </c>
      <c r="F73" s="6" t="s">
        <v>602</v>
      </c>
      <c r="G73" s="6" t="s">
        <v>141</v>
      </c>
    </row>
    <row r="74" spans="1:7" ht="11.25">
      <c r="A74" s="6">
        <v>73</v>
      </c>
      <c r="B74" s="6" t="s">
        <v>91</v>
      </c>
      <c r="C74" s="6" t="s">
        <v>603</v>
      </c>
      <c r="D74" s="6" t="s">
        <v>604</v>
      </c>
      <c r="E74" s="6" t="s">
        <v>605</v>
      </c>
      <c r="F74" s="6" t="s">
        <v>548</v>
      </c>
      <c r="G74" s="6" t="s">
        <v>141</v>
      </c>
    </row>
    <row r="75" spans="1:7" ht="11.25">
      <c r="A75" s="6">
        <v>74</v>
      </c>
      <c r="B75" s="6" t="s">
        <v>91</v>
      </c>
      <c r="C75" s="6" t="s">
        <v>606</v>
      </c>
      <c r="D75" s="6" t="s">
        <v>607</v>
      </c>
      <c r="E75" s="6" t="s">
        <v>608</v>
      </c>
      <c r="F75" s="6" t="s">
        <v>490</v>
      </c>
      <c r="G75" s="6" t="s">
        <v>141</v>
      </c>
    </row>
    <row r="76" spans="1:7" ht="11.25">
      <c r="A76" s="6">
        <v>75</v>
      </c>
      <c r="B76" s="6" t="s">
        <v>91</v>
      </c>
      <c r="C76" s="6" t="s">
        <v>609</v>
      </c>
      <c r="D76" s="6" t="s">
        <v>610</v>
      </c>
      <c r="E76" s="6" t="s">
        <v>374</v>
      </c>
      <c r="F76" s="6" t="s">
        <v>124</v>
      </c>
      <c r="G76" s="6" t="s">
        <v>141</v>
      </c>
    </row>
    <row r="77" spans="1:7" ht="11.25">
      <c r="A77" s="6">
        <v>76</v>
      </c>
      <c r="B77" s="6" t="s">
        <v>91</v>
      </c>
      <c r="C77" s="6" t="s">
        <v>611</v>
      </c>
      <c r="D77" s="6" t="s">
        <v>612</v>
      </c>
      <c r="E77" s="6" t="s">
        <v>114</v>
      </c>
      <c r="F77" s="6" t="s">
        <v>613</v>
      </c>
      <c r="G77" s="6" t="s">
        <v>141</v>
      </c>
    </row>
    <row r="78" spans="1:7" ht="11.25">
      <c r="A78" s="6">
        <v>77</v>
      </c>
      <c r="B78" s="6" t="s">
        <v>91</v>
      </c>
      <c r="C78" s="6" t="s">
        <v>614</v>
      </c>
      <c r="D78" s="6" t="s">
        <v>615</v>
      </c>
      <c r="E78" s="6" t="s">
        <v>616</v>
      </c>
      <c r="F78" s="6" t="s">
        <v>531</v>
      </c>
      <c r="G78" s="6" t="s">
        <v>141</v>
      </c>
    </row>
    <row r="79" spans="1:7" ht="11.25">
      <c r="A79" s="6">
        <v>78</v>
      </c>
      <c r="B79" s="6" t="s">
        <v>91</v>
      </c>
      <c r="C79" s="6" t="s">
        <v>617</v>
      </c>
      <c r="D79" s="6" t="s">
        <v>618</v>
      </c>
      <c r="E79" s="6" t="s">
        <v>619</v>
      </c>
      <c r="F79" s="6" t="s">
        <v>371</v>
      </c>
      <c r="G79" s="6" t="s">
        <v>141</v>
      </c>
    </row>
    <row r="80" spans="1:7" ht="11.25">
      <c r="A80" s="6">
        <v>79</v>
      </c>
      <c r="B80" s="6" t="s">
        <v>91</v>
      </c>
      <c r="C80" s="6" t="s">
        <v>620</v>
      </c>
      <c r="D80" s="6" t="s">
        <v>621</v>
      </c>
      <c r="E80" s="6" t="s">
        <v>622</v>
      </c>
      <c r="F80" s="6" t="s">
        <v>486</v>
      </c>
      <c r="G80" s="6" t="s">
        <v>141</v>
      </c>
    </row>
    <row r="81" spans="1:7" ht="11.25">
      <c r="A81" s="6">
        <v>80</v>
      </c>
      <c r="B81" s="6" t="s">
        <v>91</v>
      </c>
      <c r="C81" s="6" t="s">
        <v>623</v>
      </c>
      <c r="D81" s="6" t="s">
        <v>624</v>
      </c>
      <c r="E81" s="6" t="s">
        <v>625</v>
      </c>
      <c r="F81" s="6" t="s">
        <v>626</v>
      </c>
      <c r="G81" s="6" t="s">
        <v>141</v>
      </c>
    </row>
    <row r="82" spans="1:7" ht="11.25">
      <c r="A82" s="6">
        <v>81</v>
      </c>
      <c r="B82" s="6" t="s">
        <v>91</v>
      </c>
      <c r="C82" s="6" t="s">
        <v>627</v>
      </c>
      <c r="D82" s="6" t="s">
        <v>628</v>
      </c>
      <c r="E82" s="6" t="s">
        <v>629</v>
      </c>
      <c r="F82" s="6" t="s">
        <v>630</v>
      </c>
      <c r="G82" s="6" t="s">
        <v>141</v>
      </c>
    </row>
    <row r="83" spans="1:7" ht="11.25">
      <c r="A83" s="6">
        <v>82</v>
      </c>
      <c r="B83" s="6" t="s">
        <v>91</v>
      </c>
      <c r="C83" s="6" t="s">
        <v>631</v>
      </c>
      <c r="D83" s="6" t="s">
        <v>632</v>
      </c>
      <c r="E83" s="6" t="s">
        <v>633</v>
      </c>
      <c r="F83" s="6" t="s">
        <v>367</v>
      </c>
      <c r="G83" s="6" t="s">
        <v>141</v>
      </c>
    </row>
    <row r="84" spans="1:7" ht="11.25">
      <c r="A84" s="6">
        <v>83</v>
      </c>
      <c r="B84" s="6" t="s">
        <v>91</v>
      </c>
      <c r="C84" s="6" t="s">
        <v>634</v>
      </c>
      <c r="D84" s="6" t="s">
        <v>635</v>
      </c>
      <c r="E84" s="6" t="s">
        <v>636</v>
      </c>
      <c r="F84" s="6" t="s">
        <v>558</v>
      </c>
      <c r="G84" s="6" t="s">
        <v>141</v>
      </c>
    </row>
    <row r="85" spans="1:7" ht="11.25">
      <c r="A85" s="6">
        <v>84</v>
      </c>
      <c r="B85" s="6" t="s">
        <v>91</v>
      </c>
      <c r="C85" s="6" t="s">
        <v>637</v>
      </c>
      <c r="D85" s="6" t="s">
        <v>638</v>
      </c>
      <c r="E85" s="6" t="s">
        <v>639</v>
      </c>
      <c r="F85" s="6" t="s">
        <v>538</v>
      </c>
      <c r="G85" s="6" t="s">
        <v>141</v>
      </c>
    </row>
    <row r="86" spans="1:7" ht="11.25">
      <c r="A86" s="6">
        <v>85</v>
      </c>
      <c r="B86" s="6" t="s">
        <v>91</v>
      </c>
      <c r="C86" s="6" t="s">
        <v>640</v>
      </c>
      <c r="D86" s="6" t="s">
        <v>641</v>
      </c>
      <c r="E86" s="6" t="s">
        <v>642</v>
      </c>
      <c r="F86" s="6" t="s">
        <v>454</v>
      </c>
      <c r="G86" s="6" t="s">
        <v>141</v>
      </c>
    </row>
    <row r="87" spans="1:7" ht="11.25">
      <c r="A87" s="6">
        <v>86</v>
      </c>
      <c r="B87" s="6" t="s">
        <v>91</v>
      </c>
      <c r="C87" s="6" t="s">
        <v>643</v>
      </c>
      <c r="D87" s="6" t="s">
        <v>644</v>
      </c>
      <c r="E87" s="6" t="s">
        <v>645</v>
      </c>
      <c r="F87" s="6" t="s">
        <v>411</v>
      </c>
      <c r="G87" s="6" t="s">
        <v>141</v>
      </c>
    </row>
    <row r="88" spans="1:7" ht="11.25">
      <c r="A88" s="6">
        <v>87</v>
      </c>
      <c r="B88" s="6" t="s">
        <v>91</v>
      </c>
      <c r="C88" s="6" t="s">
        <v>646</v>
      </c>
      <c r="D88" s="6" t="s">
        <v>647</v>
      </c>
      <c r="E88" s="6" t="s">
        <v>648</v>
      </c>
      <c r="F88" s="6" t="s">
        <v>531</v>
      </c>
      <c r="G88" s="6" t="s">
        <v>141</v>
      </c>
    </row>
    <row r="89" spans="1:7" ht="11.25">
      <c r="A89" s="6">
        <v>88</v>
      </c>
      <c r="B89" s="6" t="s">
        <v>91</v>
      </c>
      <c r="C89" s="6" t="s">
        <v>649</v>
      </c>
      <c r="D89" s="6" t="s">
        <v>650</v>
      </c>
      <c r="E89" s="6" t="s">
        <v>651</v>
      </c>
      <c r="F89" s="6" t="s">
        <v>531</v>
      </c>
      <c r="G89" s="6" t="s">
        <v>141</v>
      </c>
    </row>
    <row r="90" spans="1:7" ht="11.25">
      <c r="A90" s="6">
        <v>89</v>
      </c>
      <c r="B90" s="6" t="s">
        <v>91</v>
      </c>
      <c r="C90" s="6" t="s">
        <v>652</v>
      </c>
      <c r="D90" s="6" t="s">
        <v>653</v>
      </c>
      <c r="E90" s="6" t="s">
        <v>374</v>
      </c>
      <c r="F90" s="6" t="s">
        <v>654</v>
      </c>
      <c r="G90" s="6" t="s">
        <v>141</v>
      </c>
    </row>
    <row r="91" spans="1:7" ht="11.25">
      <c r="A91" s="6">
        <v>90</v>
      </c>
      <c r="B91" s="6" t="s">
        <v>91</v>
      </c>
      <c r="C91" s="6" t="s">
        <v>655</v>
      </c>
      <c r="D91" s="6" t="s">
        <v>656</v>
      </c>
      <c r="E91" s="6" t="s">
        <v>374</v>
      </c>
      <c r="F91" s="6" t="s">
        <v>657</v>
      </c>
      <c r="G91" s="6" t="s">
        <v>141</v>
      </c>
    </row>
    <row r="92" spans="1:7" ht="11.25">
      <c r="A92" s="6">
        <v>91</v>
      </c>
      <c r="B92" s="6" t="s">
        <v>91</v>
      </c>
      <c r="C92" s="6" t="s">
        <v>658</v>
      </c>
      <c r="D92" s="6" t="s">
        <v>659</v>
      </c>
      <c r="E92" s="6" t="s">
        <v>660</v>
      </c>
      <c r="F92" s="6" t="s">
        <v>626</v>
      </c>
      <c r="G92" s="6" t="s">
        <v>141</v>
      </c>
    </row>
    <row r="93" spans="1:7" ht="11.25">
      <c r="A93" s="6">
        <v>92</v>
      </c>
      <c r="B93" s="6" t="s">
        <v>91</v>
      </c>
      <c r="C93" s="6" t="s">
        <v>661</v>
      </c>
      <c r="D93" s="6" t="s">
        <v>662</v>
      </c>
      <c r="E93" s="6" t="s">
        <v>663</v>
      </c>
      <c r="F93" s="6" t="s">
        <v>371</v>
      </c>
      <c r="G93" s="6" t="s">
        <v>141</v>
      </c>
    </row>
    <row r="94" spans="1:7" ht="11.25">
      <c r="A94" s="6">
        <v>93</v>
      </c>
      <c r="B94" s="6" t="s">
        <v>91</v>
      </c>
      <c r="C94" s="6" t="s">
        <v>664</v>
      </c>
      <c r="D94" s="6" t="s">
        <v>665</v>
      </c>
      <c r="E94" s="6" t="s">
        <v>666</v>
      </c>
      <c r="F94" s="6" t="s">
        <v>397</v>
      </c>
      <c r="G94" s="6" t="s">
        <v>141</v>
      </c>
    </row>
    <row r="95" spans="1:7" ht="11.25">
      <c r="A95" s="6">
        <v>94</v>
      </c>
      <c r="B95" s="6" t="s">
        <v>91</v>
      </c>
      <c r="C95" s="6" t="s">
        <v>667</v>
      </c>
      <c r="D95" s="6" t="s">
        <v>668</v>
      </c>
      <c r="E95" s="6" t="s">
        <v>669</v>
      </c>
      <c r="F95" s="6" t="s">
        <v>351</v>
      </c>
      <c r="G95" s="6" t="s">
        <v>141</v>
      </c>
    </row>
    <row r="96" spans="1:7" ht="11.25">
      <c r="A96" s="6">
        <v>95</v>
      </c>
      <c r="B96" s="6" t="s">
        <v>91</v>
      </c>
      <c r="C96" s="6" t="s">
        <v>670</v>
      </c>
      <c r="D96" s="6" t="s">
        <v>671</v>
      </c>
      <c r="E96" s="6" t="s">
        <v>672</v>
      </c>
      <c r="F96" s="6" t="s">
        <v>565</v>
      </c>
      <c r="G96" s="6" t="s">
        <v>141</v>
      </c>
    </row>
    <row r="97" spans="1:7" ht="11.25">
      <c r="A97" s="6">
        <v>96</v>
      </c>
      <c r="B97" s="6" t="s">
        <v>91</v>
      </c>
      <c r="C97" s="6" t="s">
        <v>673</v>
      </c>
      <c r="D97" s="6" t="s">
        <v>674</v>
      </c>
      <c r="E97" s="6" t="s">
        <v>675</v>
      </c>
      <c r="F97" s="6" t="s">
        <v>367</v>
      </c>
      <c r="G97" s="6" t="s">
        <v>141</v>
      </c>
    </row>
    <row r="98" spans="1:7" ht="11.25">
      <c r="A98" s="6">
        <v>97</v>
      </c>
      <c r="B98" s="6" t="s">
        <v>91</v>
      </c>
      <c r="C98" s="6" t="s">
        <v>676</v>
      </c>
      <c r="D98" s="6" t="s">
        <v>677</v>
      </c>
      <c r="E98" s="6" t="s">
        <v>678</v>
      </c>
      <c r="F98" s="6" t="s">
        <v>679</v>
      </c>
      <c r="G98" s="6" t="s">
        <v>141</v>
      </c>
    </row>
    <row r="99" spans="1:7" ht="11.25">
      <c r="A99" s="6">
        <v>98</v>
      </c>
      <c r="B99" s="6" t="s">
        <v>91</v>
      </c>
      <c r="C99" s="6" t="s">
        <v>680</v>
      </c>
      <c r="D99" s="6" t="s">
        <v>681</v>
      </c>
      <c r="E99" s="6" t="s">
        <v>682</v>
      </c>
      <c r="F99" s="6" t="s">
        <v>683</v>
      </c>
      <c r="G99" s="6" t="s">
        <v>141</v>
      </c>
    </row>
    <row r="100" spans="1:7" ht="11.25">
      <c r="A100" s="6">
        <v>99</v>
      </c>
      <c r="B100" s="6" t="s">
        <v>91</v>
      </c>
      <c r="C100" s="6" t="s">
        <v>684</v>
      </c>
      <c r="D100" s="6" t="s">
        <v>685</v>
      </c>
      <c r="E100" s="6" t="s">
        <v>686</v>
      </c>
      <c r="F100" s="6" t="s">
        <v>538</v>
      </c>
      <c r="G100" s="6" t="s">
        <v>141</v>
      </c>
    </row>
    <row r="101" spans="1:7" ht="11.25">
      <c r="A101" s="6">
        <v>100</v>
      </c>
      <c r="B101" s="6" t="s">
        <v>91</v>
      </c>
      <c r="C101" s="6" t="s">
        <v>687</v>
      </c>
      <c r="D101" s="6" t="s">
        <v>688</v>
      </c>
      <c r="E101" s="6" t="s">
        <v>493</v>
      </c>
      <c r="F101" s="6" t="s">
        <v>689</v>
      </c>
      <c r="G101" s="6" t="s">
        <v>141</v>
      </c>
    </row>
    <row r="102" spans="1:7" ht="11.25">
      <c r="A102" s="6">
        <v>101</v>
      </c>
      <c r="B102" s="6" t="s">
        <v>91</v>
      </c>
      <c r="C102" s="6" t="s">
        <v>117</v>
      </c>
      <c r="D102" s="6" t="s">
        <v>118</v>
      </c>
      <c r="E102" s="6" t="s">
        <v>119</v>
      </c>
      <c r="F102" s="6" t="s">
        <v>120</v>
      </c>
      <c r="G102" s="6" t="s">
        <v>141</v>
      </c>
    </row>
    <row r="103" spans="1:7" ht="11.25">
      <c r="A103" s="6">
        <v>102</v>
      </c>
      <c r="B103" s="6" t="s">
        <v>91</v>
      </c>
      <c r="C103" s="6" t="s">
        <v>690</v>
      </c>
      <c r="D103" s="6" t="s">
        <v>691</v>
      </c>
      <c r="E103" s="6" t="s">
        <v>692</v>
      </c>
      <c r="F103" s="6" t="s">
        <v>693</v>
      </c>
      <c r="G103" s="6" t="s">
        <v>141</v>
      </c>
    </row>
    <row r="104" spans="1:7" ht="11.25">
      <c r="A104" s="6">
        <v>103</v>
      </c>
      <c r="B104" s="6" t="s">
        <v>91</v>
      </c>
      <c r="C104" s="6" t="s">
        <v>694</v>
      </c>
      <c r="D104" s="6" t="s">
        <v>695</v>
      </c>
      <c r="E104" s="6" t="s">
        <v>696</v>
      </c>
      <c r="F104" s="6" t="s">
        <v>538</v>
      </c>
      <c r="G104" s="6" t="s">
        <v>141</v>
      </c>
    </row>
    <row r="105" spans="1:7" ht="11.25">
      <c r="A105" s="6">
        <v>104</v>
      </c>
      <c r="B105" s="6" t="s">
        <v>91</v>
      </c>
      <c r="C105" s="6" t="s">
        <v>697</v>
      </c>
      <c r="D105" s="6" t="s">
        <v>698</v>
      </c>
      <c r="E105" s="6" t="s">
        <v>699</v>
      </c>
      <c r="F105" s="6" t="s">
        <v>531</v>
      </c>
      <c r="G105" s="6" t="s">
        <v>141</v>
      </c>
    </row>
    <row r="106" spans="1:7" ht="11.25">
      <c r="A106" s="6">
        <v>105</v>
      </c>
      <c r="B106" s="6" t="s">
        <v>91</v>
      </c>
      <c r="C106" s="6" t="s">
        <v>700</v>
      </c>
      <c r="D106" s="6" t="s">
        <v>701</v>
      </c>
      <c r="E106" s="6" t="s">
        <v>354</v>
      </c>
      <c r="F106" s="6" t="s">
        <v>702</v>
      </c>
      <c r="G106" s="6" t="s">
        <v>141</v>
      </c>
    </row>
    <row r="107" spans="1:7" ht="11.25">
      <c r="A107" s="6">
        <v>106</v>
      </c>
      <c r="B107" s="6" t="s">
        <v>91</v>
      </c>
      <c r="C107" s="6" t="s">
        <v>703</v>
      </c>
      <c r="D107" s="6" t="s">
        <v>704</v>
      </c>
      <c r="E107" s="6" t="s">
        <v>705</v>
      </c>
      <c r="F107" s="6" t="s">
        <v>124</v>
      </c>
      <c r="G107" s="6" t="s">
        <v>141</v>
      </c>
    </row>
    <row r="108" spans="1:7" ht="11.25">
      <c r="A108" s="6">
        <v>107</v>
      </c>
      <c r="B108" s="6" t="s">
        <v>91</v>
      </c>
      <c r="C108" s="6" t="s">
        <v>706</v>
      </c>
      <c r="D108" s="6" t="s">
        <v>707</v>
      </c>
      <c r="E108" s="6" t="s">
        <v>708</v>
      </c>
      <c r="F108" s="6" t="s">
        <v>486</v>
      </c>
      <c r="G108" s="6" t="s">
        <v>141</v>
      </c>
    </row>
    <row r="109" spans="1:7" ht="11.25">
      <c r="A109" s="6">
        <v>108</v>
      </c>
      <c r="B109" s="6" t="s">
        <v>91</v>
      </c>
      <c r="C109" s="6" t="s">
        <v>709</v>
      </c>
      <c r="D109" s="6" t="s">
        <v>710</v>
      </c>
      <c r="E109" s="6" t="s">
        <v>711</v>
      </c>
      <c r="F109" s="6" t="s">
        <v>454</v>
      </c>
      <c r="G109" s="6" t="s">
        <v>141</v>
      </c>
    </row>
    <row r="110" spans="1:7" ht="11.25">
      <c r="A110" s="6">
        <v>109</v>
      </c>
      <c r="B110" s="6" t="s">
        <v>91</v>
      </c>
      <c r="C110" s="6" t="s">
        <v>712</v>
      </c>
      <c r="D110" s="6" t="s">
        <v>713</v>
      </c>
      <c r="E110" s="6" t="s">
        <v>714</v>
      </c>
      <c r="F110" s="6" t="s">
        <v>397</v>
      </c>
      <c r="G110" s="6" t="s">
        <v>141</v>
      </c>
    </row>
    <row r="111" spans="1:7" ht="11.25">
      <c r="A111" s="6">
        <v>110</v>
      </c>
      <c r="B111" s="6" t="s">
        <v>91</v>
      </c>
      <c r="C111" s="6" t="s">
        <v>715</v>
      </c>
      <c r="D111" s="6" t="s">
        <v>716</v>
      </c>
      <c r="E111" s="6" t="s">
        <v>717</v>
      </c>
      <c r="F111" s="6" t="s">
        <v>371</v>
      </c>
      <c r="G111" s="6" t="s">
        <v>141</v>
      </c>
    </row>
    <row r="112" spans="1:7" ht="11.25">
      <c r="A112" s="6">
        <v>111</v>
      </c>
      <c r="B112" s="6" t="s">
        <v>91</v>
      </c>
      <c r="C112" s="6" t="s">
        <v>718</v>
      </c>
      <c r="D112" s="6" t="s">
        <v>719</v>
      </c>
      <c r="E112" s="6" t="s">
        <v>720</v>
      </c>
      <c r="F112" s="6" t="s">
        <v>397</v>
      </c>
      <c r="G112" s="6" t="s">
        <v>141</v>
      </c>
    </row>
    <row r="113" spans="1:7" ht="11.25">
      <c r="A113" s="6">
        <v>112</v>
      </c>
      <c r="B113" s="6" t="s">
        <v>91</v>
      </c>
      <c r="C113" s="6" t="s">
        <v>721</v>
      </c>
      <c r="D113" s="6" t="s">
        <v>722</v>
      </c>
      <c r="E113" s="6" t="s">
        <v>723</v>
      </c>
      <c r="F113" s="6" t="s">
        <v>397</v>
      </c>
      <c r="G113" s="6" t="s">
        <v>141</v>
      </c>
    </row>
    <row r="114" spans="1:7" ht="11.25">
      <c r="A114" s="6">
        <v>113</v>
      </c>
      <c r="B114" s="6" t="s">
        <v>91</v>
      </c>
      <c r="C114" s="6" t="s">
        <v>724</v>
      </c>
      <c r="D114" s="6" t="s">
        <v>725</v>
      </c>
      <c r="E114" s="6" t="s">
        <v>726</v>
      </c>
      <c r="F114" s="6" t="s">
        <v>397</v>
      </c>
      <c r="G114" s="6" t="s">
        <v>141</v>
      </c>
    </row>
    <row r="115" spans="1:7" ht="11.25">
      <c r="A115" s="6">
        <v>114</v>
      </c>
      <c r="B115" s="6" t="s">
        <v>91</v>
      </c>
      <c r="C115" s="6" t="s">
        <v>727</v>
      </c>
      <c r="D115" s="6" t="s">
        <v>728</v>
      </c>
      <c r="E115" s="6" t="s">
        <v>729</v>
      </c>
      <c r="F115" s="6" t="s">
        <v>630</v>
      </c>
      <c r="G115" s="6" t="s">
        <v>141</v>
      </c>
    </row>
    <row r="116" spans="1:7" ht="11.25">
      <c r="A116" s="6">
        <v>115</v>
      </c>
      <c r="B116" s="6" t="s">
        <v>91</v>
      </c>
      <c r="C116" s="6" t="s">
        <v>730</v>
      </c>
      <c r="D116" s="6" t="s">
        <v>731</v>
      </c>
      <c r="E116" s="6" t="s">
        <v>732</v>
      </c>
      <c r="F116" s="6" t="s">
        <v>733</v>
      </c>
      <c r="G116" s="6" t="s">
        <v>141</v>
      </c>
    </row>
    <row r="117" spans="1:7" ht="11.25">
      <c r="A117" s="6">
        <v>116</v>
      </c>
      <c r="B117" s="6" t="s">
        <v>91</v>
      </c>
      <c r="C117" s="6" t="s">
        <v>129</v>
      </c>
      <c r="D117" s="6" t="s">
        <v>130</v>
      </c>
      <c r="E117" s="6" t="s">
        <v>131</v>
      </c>
      <c r="F117" s="6" t="s">
        <v>132</v>
      </c>
      <c r="G117" s="6" t="s">
        <v>141</v>
      </c>
    </row>
    <row r="118" spans="1:7" ht="11.25">
      <c r="A118" s="6">
        <v>117</v>
      </c>
      <c r="B118" s="6" t="s">
        <v>91</v>
      </c>
      <c r="C118" s="6" t="s">
        <v>734</v>
      </c>
      <c r="D118" s="6" t="s">
        <v>735</v>
      </c>
      <c r="E118" s="6" t="s">
        <v>736</v>
      </c>
      <c r="F118" s="6" t="s">
        <v>737</v>
      </c>
      <c r="G118" s="6" t="s">
        <v>141</v>
      </c>
    </row>
    <row r="119" spans="1:7" ht="11.25">
      <c r="A119" s="6">
        <v>118</v>
      </c>
      <c r="B119" s="6" t="s">
        <v>91</v>
      </c>
      <c r="C119" s="6" t="s">
        <v>125</v>
      </c>
      <c r="D119" s="6" t="s">
        <v>126</v>
      </c>
      <c r="E119" s="6" t="s">
        <v>127</v>
      </c>
      <c r="F119" s="6" t="s">
        <v>128</v>
      </c>
      <c r="G119" s="6" t="s">
        <v>141</v>
      </c>
    </row>
    <row r="120" spans="1:7" ht="11.25">
      <c r="A120" s="6">
        <v>119</v>
      </c>
      <c r="B120" s="6" t="s">
        <v>91</v>
      </c>
      <c r="C120" s="6" t="s">
        <v>738</v>
      </c>
      <c r="D120" s="6" t="s">
        <v>739</v>
      </c>
      <c r="E120" s="6" t="s">
        <v>740</v>
      </c>
      <c r="F120" s="6" t="s">
        <v>450</v>
      </c>
      <c r="G120" s="6" t="s">
        <v>141</v>
      </c>
    </row>
    <row r="121" spans="1:7" ht="11.25">
      <c r="A121" s="6">
        <v>120</v>
      </c>
      <c r="B121" s="6" t="s">
        <v>91</v>
      </c>
      <c r="C121" s="6" t="s">
        <v>741</v>
      </c>
      <c r="D121" s="6" t="s">
        <v>113</v>
      </c>
      <c r="E121" s="6" t="s">
        <v>114</v>
      </c>
      <c r="F121" s="6" t="s">
        <v>742</v>
      </c>
      <c r="G121" s="6" t="s">
        <v>141</v>
      </c>
    </row>
    <row r="122" spans="1:7" ht="11.25">
      <c r="A122" s="6">
        <v>121</v>
      </c>
      <c r="B122" s="6" t="s">
        <v>91</v>
      </c>
      <c r="C122" s="6" t="s">
        <v>743</v>
      </c>
      <c r="D122" s="6" t="s">
        <v>744</v>
      </c>
      <c r="E122" s="6" t="s">
        <v>745</v>
      </c>
      <c r="F122" s="6" t="s">
        <v>746</v>
      </c>
      <c r="G122" s="6" t="s">
        <v>141</v>
      </c>
    </row>
    <row r="123" spans="1:7" ht="11.25">
      <c r="A123" s="6">
        <v>122</v>
      </c>
      <c r="B123" s="6" t="s">
        <v>91</v>
      </c>
      <c r="C123" s="6" t="s">
        <v>747</v>
      </c>
      <c r="D123" s="6" t="s">
        <v>748</v>
      </c>
      <c r="E123" s="6" t="s">
        <v>749</v>
      </c>
      <c r="F123" s="6" t="s">
        <v>490</v>
      </c>
      <c r="G123" s="6" t="s">
        <v>141</v>
      </c>
    </row>
    <row r="124" spans="1:7" ht="11.25">
      <c r="A124" s="6">
        <v>123</v>
      </c>
      <c r="B124" s="6" t="s">
        <v>91</v>
      </c>
      <c r="C124" s="6" t="s">
        <v>750</v>
      </c>
      <c r="D124" s="6" t="s">
        <v>691</v>
      </c>
      <c r="E124" s="6" t="s">
        <v>692</v>
      </c>
      <c r="F124" s="6" t="s">
        <v>751</v>
      </c>
      <c r="G124" s="6" t="s">
        <v>141</v>
      </c>
    </row>
    <row r="125" spans="1:7" ht="11.25">
      <c r="A125" s="6">
        <v>124</v>
      </c>
      <c r="B125" s="6" t="s">
        <v>91</v>
      </c>
      <c r="C125" s="6" t="s">
        <v>752</v>
      </c>
      <c r="D125" s="6" t="s">
        <v>753</v>
      </c>
      <c r="E125" s="6" t="s">
        <v>754</v>
      </c>
      <c r="F125" s="6" t="s">
        <v>454</v>
      </c>
      <c r="G125" s="6" t="s">
        <v>141</v>
      </c>
    </row>
    <row r="126" spans="1:7" ht="11.25">
      <c r="A126" s="6">
        <v>125</v>
      </c>
      <c r="B126" s="6" t="s">
        <v>91</v>
      </c>
      <c r="C126" s="6" t="s">
        <v>755</v>
      </c>
      <c r="D126" s="6" t="s">
        <v>756</v>
      </c>
      <c r="E126" s="6" t="s">
        <v>757</v>
      </c>
      <c r="F126" s="6" t="s">
        <v>505</v>
      </c>
      <c r="G126" s="6" t="s">
        <v>141</v>
      </c>
    </row>
    <row r="127" spans="1:7" ht="11.25">
      <c r="A127" s="6">
        <v>126</v>
      </c>
      <c r="B127" s="6" t="s">
        <v>91</v>
      </c>
      <c r="C127" s="6" t="s">
        <v>758</v>
      </c>
      <c r="D127" s="6" t="s">
        <v>759</v>
      </c>
      <c r="E127" s="6" t="s">
        <v>760</v>
      </c>
      <c r="F127" s="6" t="s">
        <v>428</v>
      </c>
      <c r="G127" s="6" t="s">
        <v>141</v>
      </c>
    </row>
    <row r="128" spans="1:7" ht="11.25">
      <c r="A128" s="6">
        <v>127</v>
      </c>
      <c r="B128" s="6" t="s">
        <v>91</v>
      </c>
      <c r="C128" s="6" t="s">
        <v>761</v>
      </c>
      <c r="D128" s="6" t="s">
        <v>762</v>
      </c>
      <c r="E128" s="6" t="s">
        <v>763</v>
      </c>
      <c r="F128" s="6" t="s">
        <v>428</v>
      </c>
      <c r="G128" s="6" t="s">
        <v>141</v>
      </c>
    </row>
    <row r="129" spans="1:7" ht="11.25">
      <c r="A129" s="6">
        <v>128</v>
      </c>
      <c r="B129" s="6" t="s">
        <v>91</v>
      </c>
      <c r="C129" s="6" t="s">
        <v>764</v>
      </c>
      <c r="D129" s="6" t="s">
        <v>765</v>
      </c>
      <c r="E129" s="6" t="s">
        <v>766</v>
      </c>
      <c r="F129" s="6" t="s">
        <v>512</v>
      </c>
      <c r="G129" s="6" t="s">
        <v>141</v>
      </c>
    </row>
    <row r="130" spans="1:7" ht="11.25">
      <c r="A130" s="6">
        <v>129</v>
      </c>
      <c r="B130" s="6" t="s">
        <v>91</v>
      </c>
      <c r="C130" s="6" t="s">
        <v>767</v>
      </c>
      <c r="D130" s="6" t="s">
        <v>768</v>
      </c>
      <c r="E130" s="6" t="s">
        <v>769</v>
      </c>
      <c r="F130" s="6" t="s">
        <v>770</v>
      </c>
      <c r="G130" s="6" t="s">
        <v>141</v>
      </c>
    </row>
    <row r="131" spans="1:7" ht="11.25">
      <c r="A131" s="6">
        <v>130</v>
      </c>
      <c r="B131" s="6" t="s">
        <v>91</v>
      </c>
      <c r="C131" s="6" t="s">
        <v>771</v>
      </c>
      <c r="D131" s="6" t="s">
        <v>772</v>
      </c>
      <c r="E131" s="6" t="s">
        <v>773</v>
      </c>
      <c r="F131" s="6" t="s">
        <v>397</v>
      </c>
      <c r="G131" s="6" t="s">
        <v>141</v>
      </c>
    </row>
    <row r="132" spans="1:7" ht="11.25">
      <c r="A132" s="6">
        <v>131</v>
      </c>
      <c r="B132" s="6" t="s">
        <v>91</v>
      </c>
      <c r="C132" s="6" t="s">
        <v>774</v>
      </c>
      <c r="D132" s="6" t="s">
        <v>775</v>
      </c>
      <c r="E132" s="6" t="s">
        <v>776</v>
      </c>
      <c r="F132" s="6" t="s">
        <v>371</v>
      </c>
      <c r="G132" s="6" t="s">
        <v>141</v>
      </c>
    </row>
    <row r="133" spans="1:7" ht="11.25">
      <c r="A133" s="6">
        <v>132</v>
      </c>
      <c r="B133" s="6" t="s">
        <v>91</v>
      </c>
      <c r="C133" s="6" t="s">
        <v>777</v>
      </c>
      <c r="D133" s="6" t="s">
        <v>778</v>
      </c>
      <c r="E133" s="6" t="s">
        <v>779</v>
      </c>
      <c r="F133" s="6" t="s">
        <v>548</v>
      </c>
      <c r="G133" s="6" t="s">
        <v>141</v>
      </c>
    </row>
    <row r="134" spans="1:7" ht="11.25">
      <c r="A134" s="6">
        <v>133</v>
      </c>
      <c r="B134" s="6" t="s">
        <v>91</v>
      </c>
      <c r="C134" s="6" t="s">
        <v>780</v>
      </c>
      <c r="D134" s="6" t="s">
        <v>781</v>
      </c>
      <c r="E134" s="6" t="s">
        <v>782</v>
      </c>
      <c r="F134" s="6" t="s">
        <v>397</v>
      </c>
      <c r="G134" s="6" t="s">
        <v>141</v>
      </c>
    </row>
    <row r="135" spans="1:7" ht="11.25">
      <c r="A135" s="6">
        <v>134</v>
      </c>
      <c r="B135" s="6" t="s">
        <v>91</v>
      </c>
      <c r="C135" s="6" t="s">
        <v>783</v>
      </c>
      <c r="D135" s="6" t="s">
        <v>784</v>
      </c>
      <c r="E135" s="6" t="s">
        <v>785</v>
      </c>
      <c r="F135" s="6" t="s">
        <v>538</v>
      </c>
      <c r="G135" s="6" t="s">
        <v>141</v>
      </c>
    </row>
    <row r="136" spans="1:7" ht="11.25">
      <c r="A136" s="6">
        <v>135</v>
      </c>
      <c r="B136" s="6" t="s">
        <v>91</v>
      </c>
      <c r="C136" s="6" t="s">
        <v>786</v>
      </c>
      <c r="D136" s="6" t="s">
        <v>787</v>
      </c>
      <c r="E136" s="6" t="s">
        <v>788</v>
      </c>
      <c r="F136" s="6" t="s">
        <v>397</v>
      </c>
      <c r="G136" s="6" t="s">
        <v>141</v>
      </c>
    </row>
    <row r="137" spans="1:7" ht="11.25">
      <c r="A137" s="6">
        <v>136</v>
      </c>
      <c r="B137" s="6" t="s">
        <v>91</v>
      </c>
      <c r="C137" s="6" t="s">
        <v>789</v>
      </c>
      <c r="D137" s="6" t="s">
        <v>790</v>
      </c>
      <c r="E137" s="6" t="s">
        <v>791</v>
      </c>
      <c r="F137" s="6" t="s">
        <v>371</v>
      </c>
      <c r="G137" s="6" t="s">
        <v>141</v>
      </c>
    </row>
    <row r="138" spans="1:7" ht="11.25">
      <c r="A138" s="6">
        <v>137</v>
      </c>
      <c r="B138" s="6" t="s">
        <v>91</v>
      </c>
      <c r="C138" s="6" t="s">
        <v>792</v>
      </c>
      <c r="D138" s="6" t="s">
        <v>793</v>
      </c>
      <c r="E138" s="6" t="s">
        <v>794</v>
      </c>
      <c r="F138" s="6" t="s">
        <v>454</v>
      </c>
      <c r="G138" s="6" t="s">
        <v>141</v>
      </c>
    </row>
    <row r="139" spans="1:7" ht="11.25">
      <c r="A139" s="6">
        <v>138</v>
      </c>
      <c r="B139" s="6" t="s">
        <v>91</v>
      </c>
      <c r="C139" s="6" t="s">
        <v>795</v>
      </c>
      <c r="D139" s="6" t="s">
        <v>796</v>
      </c>
      <c r="E139" s="6" t="s">
        <v>797</v>
      </c>
      <c r="F139" s="6" t="s">
        <v>371</v>
      </c>
      <c r="G139" s="6" t="s">
        <v>141</v>
      </c>
    </row>
    <row r="140" spans="1:7" ht="11.25">
      <c r="A140" s="6">
        <v>139</v>
      </c>
      <c r="B140" s="6" t="s">
        <v>91</v>
      </c>
      <c r="C140" s="6" t="s">
        <v>798</v>
      </c>
      <c r="D140" s="6" t="s">
        <v>799</v>
      </c>
      <c r="E140" s="6" t="s">
        <v>800</v>
      </c>
      <c r="F140" s="6" t="s">
        <v>490</v>
      </c>
      <c r="G140" s="6" t="s">
        <v>141</v>
      </c>
    </row>
    <row r="141" spans="1:7" ht="11.25">
      <c r="A141" s="6">
        <v>140</v>
      </c>
      <c r="B141" s="6" t="s">
        <v>91</v>
      </c>
      <c r="C141" s="6" t="s">
        <v>801</v>
      </c>
      <c r="D141" s="6" t="s">
        <v>802</v>
      </c>
      <c r="E141" s="6" t="s">
        <v>803</v>
      </c>
      <c r="F141" s="6" t="s">
        <v>804</v>
      </c>
      <c r="G141" s="6" t="s">
        <v>141</v>
      </c>
    </row>
    <row r="142" spans="1:7" ht="11.25">
      <c r="A142" s="6">
        <v>141</v>
      </c>
      <c r="B142" s="6" t="s">
        <v>91</v>
      </c>
      <c r="C142" s="6" t="s">
        <v>805</v>
      </c>
      <c r="D142" s="6" t="s">
        <v>806</v>
      </c>
      <c r="E142" s="6" t="s">
        <v>807</v>
      </c>
      <c r="F142" s="6" t="s">
        <v>565</v>
      </c>
      <c r="G142" s="6" t="s">
        <v>141</v>
      </c>
    </row>
    <row r="143" spans="1:7" ht="11.25">
      <c r="A143" s="6">
        <v>142</v>
      </c>
      <c r="B143" s="6" t="s">
        <v>91</v>
      </c>
      <c r="C143" s="6" t="s">
        <v>808</v>
      </c>
      <c r="D143" s="6" t="s">
        <v>809</v>
      </c>
      <c r="E143" s="6" t="s">
        <v>810</v>
      </c>
      <c r="F143" s="6" t="s">
        <v>811</v>
      </c>
      <c r="G143" s="6" t="s">
        <v>141</v>
      </c>
    </row>
    <row r="144" spans="1:7" ht="11.25">
      <c r="A144" s="6">
        <v>143</v>
      </c>
      <c r="B144" s="6" t="s">
        <v>91</v>
      </c>
      <c r="C144" s="6" t="s">
        <v>812</v>
      </c>
      <c r="D144" s="6" t="s">
        <v>813</v>
      </c>
      <c r="E144" s="6" t="s">
        <v>814</v>
      </c>
      <c r="F144" s="6" t="s">
        <v>630</v>
      </c>
      <c r="G144" s="6" t="s">
        <v>141</v>
      </c>
    </row>
    <row r="145" spans="1:7" ht="11.25">
      <c r="A145" s="6">
        <v>144</v>
      </c>
      <c r="B145" s="6" t="s">
        <v>91</v>
      </c>
      <c r="C145" s="6" t="s">
        <v>815</v>
      </c>
      <c r="D145" s="6" t="s">
        <v>816</v>
      </c>
      <c r="E145" s="6" t="s">
        <v>817</v>
      </c>
      <c r="F145" s="6" t="s">
        <v>818</v>
      </c>
      <c r="G145" s="6" t="s">
        <v>141</v>
      </c>
    </row>
    <row r="146" spans="1:7" ht="11.25">
      <c r="A146" s="6">
        <v>145</v>
      </c>
      <c r="B146" s="6" t="s">
        <v>91</v>
      </c>
      <c r="C146" s="6" t="s">
        <v>819</v>
      </c>
      <c r="D146" s="6" t="s">
        <v>820</v>
      </c>
      <c r="E146" s="6" t="s">
        <v>821</v>
      </c>
      <c r="F146" s="6" t="s">
        <v>822</v>
      </c>
      <c r="G146" s="6" t="s">
        <v>141</v>
      </c>
    </row>
    <row r="147" spans="1:7" ht="11.25">
      <c r="A147" s="6">
        <v>146</v>
      </c>
      <c r="B147" s="6" t="s">
        <v>91</v>
      </c>
      <c r="C147" s="6" t="s">
        <v>823</v>
      </c>
      <c r="D147" s="6" t="s">
        <v>824</v>
      </c>
      <c r="E147" s="6" t="s">
        <v>825</v>
      </c>
      <c r="F147" s="6" t="s">
        <v>512</v>
      </c>
      <c r="G147" s="6" t="s">
        <v>141</v>
      </c>
    </row>
    <row r="148" spans="1:7" ht="11.25">
      <c r="A148" s="6">
        <v>147</v>
      </c>
      <c r="B148" s="6" t="s">
        <v>91</v>
      </c>
      <c r="C148" s="6" t="s">
        <v>826</v>
      </c>
      <c r="D148" s="6" t="s">
        <v>827</v>
      </c>
      <c r="E148" s="6" t="s">
        <v>828</v>
      </c>
      <c r="F148" s="6" t="s">
        <v>512</v>
      </c>
      <c r="G148" s="6" t="s">
        <v>141</v>
      </c>
    </row>
    <row r="149" spans="1:7" ht="11.25">
      <c r="A149" s="6">
        <v>148</v>
      </c>
      <c r="B149" s="6" t="s">
        <v>91</v>
      </c>
      <c r="C149" s="6" t="s">
        <v>829</v>
      </c>
      <c r="D149" s="6" t="s">
        <v>830</v>
      </c>
      <c r="E149" s="6" t="s">
        <v>831</v>
      </c>
      <c r="F149" s="6" t="s">
        <v>832</v>
      </c>
      <c r="G149" s="6" t="s">
        <v>141</v>
      </c>
    </row>
    <row r="150" spans="1:7" ht="11.25">
      <c r="A150" s="6">
        <v>149</v>
      </c>
      <c r="B150" s="6" t="s">
        <v>91</v>
      </c>
      <c r="C150" s="6" t="s">
        <v>833</v>
      </c>
      <c r="D150" s="6" t="s">
        <v>834</v>
      </c>
      <c r="E150" s="6" t="s">
        <v>835</v>
      </c>
      <c r="F150" s="6" t="s">
        <v>588</v>
      </c>
      <c r="G150" s="6" t="s">
        <v>141</v>
      </c>
    </row>
    <row r="151" spans="1:7" ht="11.25">
      <c r="A151" s="6">
        <v>150</v>
      </c>
      <c r="B151" s="6" t="s">
        <v>91</v>
      </c>
      <c r="C151" s="6" t="s">
        <v>836</v>
      </c>
      <c r="D151" s="6" t="s">
        <v>837</v>
      </c>
      <c r="E151" s="6" t="s">
        <v>354</v>
      </c>
      <c r="F151" s="6" t="s">
        <v>838</v>
      </c>
      <c r="G151" s="6" t="s">
        <v>141</v>
      </c>
    </row>
    <row r="152" spans="1:7" ht="11.25">
      <c r="A152" s="6">
        <v>151</v>
      </c>
      <c r="B152" s="6" t="s">
        <v>91</v>
      </c>
      <c r="C152" s="6" t="s">
        <v>839</v>
      </c>
      <c r="D152" s="6" t="s">
        <v>840</v>
      </c>
      <c r="E152" s="6" t="s">
        <v>841</v>
      </c>
      <c r="F152" s="6" t="s">
        <v>397</v>
      </c>
      <c r="G152" s="6" t="s">
        <v>141</v>
      </c>
    </row>
    <row r="153" spans="1:7" ht="11.25">
      <c r="A153" s="6">
        <v>152</v>
      </c>
      <c r="B153" s="6" t="s">
        <v>91</v>
      </c>
      <c r="C153" s="6" t="s">
        <v>842</v>
      </c>
      <c r="D153" s="6" t="s">
        <v>843</v>
      </c>
      <c r="E153" s="6" t="s">
        <v>844</v>
      </c>
      <c r="F153" s="6" t="s">
        <v>804</v>
      </c>
      <c r="G153" s="6" t="s">
        <v>141</v>
      </c>
    </row>
    <row r="154" spans="1:7" ht="11.25">
      <c r="A154" s="6">
        <v>153</v>
      </c>
      <c r="B154" s="6" t="s">
        <v>91</v>
      </c>
      <c r="C154" s="6" t="s">
        <v>845</v>
      </c>
      <c r="D154" s="6" t="s">
        <v>846</v>
      </c>
      <c r="E154" s="6" t="s">
        <v>847</v>
      </c>
      <c r="F154" s="6" t="s">
        <v>454</v>
      </c>
      <c r="G154" s="6" t="s">
        <v>141</v>
      </c>
    </row>
    <row r="155" spans="1:7" ht="11.25">
      <c r="A155" s="6">
        <v>154</v>
      </c>
      <c r="B155" s="6" t="s">
        <v>91</v>
      </c>
      <c r="C155" s="6" t="s">
        <v>848</v>
      </c>
      <c r="D155" s="6" t="s">
        <v>849</v>
      </c>
      <c r="E155" s="6" t="s">
        <v>116</v>
      </c>
      <c r="F155" s="6" t="s">
        <v>850</v>
      </c>
      <c r="G155" s="6" t="s">
        <v>141</v>
      </c>
    </row>
    <row r="156" spans="1:7" ht="11.25">
      <c r="A156" s="6">
        <v>155</v>
      </c>
      <c r="B156" s="6" t="s">
        <v>91</v>
      </c>
      <c r="C156" s="6" t="s">
        <v>851</v>
      </c>
      <c r="D156" s="6" t="s">
        <v>852</v>
      </c>
      <c r="E156" s="6" t="s">
        <v>853</v>
      </c>
      <c r="F156" s="6" t="s">
        <v>371</v>
      </c>
      <c r="G156" s="6" t="s">
        <v>141</v>
      </c>
    </row>
    <row r="157" spans="1:7" ht="11.25">
      <c r="A157" s="6">
        <v>156</v>
      </c>
      <c r="B157" s="6" t="s">
        <v>91</v>
      </c>
      <c r="C157" s="6" t="s">
        <v>854</v>
      </c>
      <c r="D157" s="6" t="s">
        <v>855</v>
      </c>
      <c r="E157" s="6" t="s">
        <v>856</v>
      </c>
      <c r="F157" s="6" t="s">
        <v>490</v>
      </c>
      <c r="G157" s="6" t="s">
        <v>141</v>
      </c>
    </row>
    <row r="158" spans="1:7" ht="11.25">
      <c r="A158" s="6">
        <v>157</v>
      </c>
      <c r="B158" s="6" t="s">
        <v>91</v>
      </c>
      <c r="C158" s="6" t="s">
        <v>857</v>
      </c>
      <c r="D158" s="6" t="s">
        <v>858</v>
      </c>
      <c r="E158" s="6" t="s">
        <v>859</v>
      </c>
      <c r="F158" s="6" t="s">
        <v>397</v>
      </c>
      <c r="G158" s="6" t="s">
        <v>141</v>
      </c>
    </row>
    <row r="159" spans="1:7" ht="11.25">
      <c r="A159" s="6">
        <v>158</v>
      </c>
      <c r="B159" s="6" t="s">
        <v>91</v>
      </c>
      <c r="C159" s="6" t="s">
        <v>860</v>
      </c>
      <c r="D159" s="6" t="s">
        <v>861</v>
      </c>
      <c r="E159" s="6" t="s">
        <v>374</v>
      </c>
      <c r="F159" s="6" t="s">
        <v>862</v>
      </c>
      <c r="G159" s="6" t="s">
        <v>141</v>
      </c>
    </row>
    <row r="160" spans="1:7" ht="11.25">
      <c r="A160" s="6">
        <v>159</v>
      </c>
      <c r="B160" s="6" t="s">
        <v>91</v>
      </c>
      <c r="C160" s="6" t="s">
        <v>863</v>
      </c>
      <c r="D160" s="6" t="s">
        <v>864</v>
      </c>
      <c r="E160" s="6" t="s">
        <v>115</v>
      </c>
      <c r="F160" s="6" t="s">
        <v>424</v>
      </c>
      <c r="G160" s="6" t="s">
        <v>141</v>
      </c>
    </row>
    <row r="161" spans="1:7" ht="11.25">
      <c r="A161" s="6">
        <v>160</v>
      </c>
      <c r="B161" s="6" t="s">
        <v>91</v>
      </c>
      <c r="C161" s="6" t="s">
        <v>865</v>
      </c>
      <c r="D161" s="6" t="s">
        <v>866</v>
      </c>
      <c r="E161" s="6" t="s">
        <v>867</v>
      </c>
      <c r="F161" s="6" t="s">
        <v>397</v>
      </c>
      <c r="G161" s="6" t="s">
        <v>141</v>
      </c>
    </row>
    <row r="162" spans="1:7" ht="11.25">
      <c r="A162" s="6">
        <v>161</v>
      </c>
      <c r="B162" s="6" t="s">
        <v>91</v>
      </c>
      <c r="C162" s="6" t="s">
        <v>868</v>
      </c>
      <c r="D162" s="6" t="s">
        <v>869</v>
      </c>
      <c r="E162" s="6" t="s">
        <v>870</v>
      </c>
      <c r="F162" s="6" t="s">
        <v>490</v>
      </c>
      <c r="G162" s="6" t="s">
        <v>141</v>
      </c>
    </row>
    <row r="163" spans="1:7" ht="11.25">
      <c r="A163" s="6">
        <v>162</v>
      </c>
      <c r="B163" s="6" t="s">
        <v>91</v>
      </c>
      <c r="C163" s="6" t="s">
        <v>871</v>
      </c>
      <c r="D163" s="6" t="s">
        <v>872</v>
      </c>
      <c r="E163" s="6" t="s">
        <v>873</v>
      </c>
      <c r="F163" s="6" t="s">
        <v>371</v>
      </c>
      <c r="G163" s="6" t="s">
        <v>141</v>
      </c>
    </row>
    <row r="164" spans="1:7" ht="11.25">
      <c r="A164" s="6">
        <v>163</v>
      </c>
      <c r="B164" s="6" t="s">
        <v>91</v>
      </c>
      <c r="C164" s="6" t="s">
        <v>874</v>
      </c>
      <c r="D164" s="6" t="s">
        <v>875</v>
      </c>
      <c r="E164" s="6" t="s">
        <v>876</v>
      </c>
      <c r="F164" s="6" t="s">
        <v>351</v>
      </c>
      <c r="G164" s="6" t="s">
        <v>141</v>
      </c>
    </row>
    <row r="165" spans="1:7" ht="11.25">
      <c r="A165" s="6">
        <v>164</v>
      </c>
      <c r="B165" s="6" t="s">
        <v>91</v>
      </c>
      <c r="C165" s="6" t="s">
        <v>877</v>
      </c>
      <c r="D165" s="6" t="s">
        <v>878</v>
      </c>
      <c r="E165" s="6" t="s">
        <v>879</v>
      </c>
      <c r="F165" s="6" t="s">
        <v>880</v>
      </c>
      <c r="G165" s="6" t="s">
        <v>141</v>
      </c>
    </row>
    <row r="166" spans="1:7" ht="11.25">
      <c r="A166" s="6">
        <v>165</v>
      </c>
      <c r="B166" s="6" t="s">
        <v>91</v>
      </c>
      <c r="C166" s="6" t="s">
        <v>133</v>
      </c>
      <c r="D166" s="6" t="s">
        <v>134</v>
      </c>
      <c r="E166" s="6" t="s">
        <v>135</v>
      </c>
      <c r="F166" s="6" t="s">
        <v>128</v>
      </c>
      <c r="G166" s="6" t="s">
        <v>141</v>
      </c>
    </row>
    <row r="167" spans="1:7" ht="11.25">
      <c r="A167" s="6">
        <v>166</v>
      </c>
      <c r="B167" s="6" t="s">
        <v>91</v>
      </c>
      <c r="C167" s="6" t="s">
        <v>881</v>
      </c>
      <c r="D167" s="6" t="s">
        <v>882</v>
      </c>
      <c r="E167" s="6" t="s">
        <v>883</v>
      </c>
      <c r="F167" s="6" t="s">
        <v>683</v>
      </c>
      <c r="G167" s="6" t="s">
        <v>141</v>
      </c>
    </row>
    <row r="168" spans="1:7" ht="11.25">
      <c r="A168" s="6">
        <v>167</v>
      </c>
      <c r="B168" s="6" t="s">
        <v>91</v>
      </c>
      <c r="C168" s="6" t="s">
        <v>884</v>
      </c>
      <c r="D168" s="6" t="s">
        <v>885</v>
      </c>
      <c r="E168" s="6" t="s">
        <v>886</v>
      </c>
      <c r="F168" s="6" t="s">
        <v>124</v>
      </c>
      <c r="G168" s="6" t="s">
        <v>141</v>
      </c>
    </row>
    <row r="169" spans="1:7" ht="11.25">
      <c r="A169" s="6">
        <v>168</v>
      </c>
      <c r="B169" s="6" t="s">
        <v>91</v>
      </c>
      <c r="C169" s="6" t="s">
        <v>121</v>
      </c>
      <c r="D169" s="6" t="s">
        <v>122</v>
      </c>
      <c r="E169" s="6" t="s">
        <v>123</v>
      </c>
      <c r="F169" s="6" t="s">
        <v>124</v>
      </c>
      <c r="G169" s="6" t="s">
        <v>141</v>
      </c>
    </row>
    <row r="170" spans="1:7" ht="11.25">
      <c r="A170" s="6">
        <v>169</v>
      </c>
      <c r="B170" s="6" t="s">
        <v>91</v>
      </c>
      <c r="C170" s="6" t="s">
        <v>887</v>
      </c>
      <c r="D170" s="6" t="s">
        <v>888</v>
      </c>
      <c r="E170" s="6" t="s">
        <v>889</v>
      </c>
      <c r="F170" s="6" t="s">
        <v>811</v>
      </c>
      <c r="G170" s="6" t="s">
        <v>141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zoomScalePageLayoutView="0" workbookViewId="0" topLeftCell="A12">
      <selection activeCell="C36" sqref="C36"/>
    </sheetView>
  </sheetViews>
  <sheetFormatPr defaultColWidth="9.140625" defaultRowHeight="11.25"/>
  <cols>
    <col min="1" max="1" width="36.57421875" style="119" customWidth="1"/>
    <col min="2" max="2" width="26.8515625" style="119" customWidth="1"/>
    <col min="3" max="3" width="44.140625" style="119" customWidth="1"/>
    <col min="4" max="16384" width="9.140625" style="119" customWidth="1"/>
  </cols>
  <sheetData>
    <row r="1" spans="1:3" ht="15.75">
      <c r="A1" s="223"/>
      <c r="B1" s="223"/>
      <c r="C1" s="224" t="s">
        <v>1148</v>
      </c>
    </row>
    <row r="2" spans="1:3" ht="15.75">
      <c r="A2" s="223"/>
      <c r="B2" s="223"/>
      <c r="C2" s="224" t="s">
        <v>1149</v>
      </c>
    </row>
    <row r="3" spans="1:3" ht="15.75">
      <c r="A3" s="223"/>
      <c r="B3" s="223"/>
      <c r="C3" s="224" t="s">
        <v>1150</v>
      </c>
    </row>
    <row r="4" spans="1:3" ht="15.75">
      <c r="A4" s="223"/>
      <c r="B4" s="223"/>
      <c r="C4" s="224" t="s">
        <v>1151</v>
      </c>
    </row>
    <row r="5" spans="1:3" ht="16.5" thickBot="1">
      <c r="A5" s="223"/>
      <c r="B5" s="223"/>
      <c r="C5" s="224" t="s">
        <v>1152</v>
      </c>
    </row>
    <row r="6" spans="1:3" ht="16.5" thickBot="1">
      <c r="A6" s="250" t="s">
        <v>965</v>
      </c>
      <c r="B6" s="251"/>
      <c r="C6" s="252"/>
    </row>
    <row r="7" spans="1:3" ht="15.75">
      <c r="A7" s="253" t="s">
        <v>923</v>
      </c>
      <c r="B7" s="255" t="s">
        <v>924</v>
      </c>
      <c r="C7" s="256"/>
    </row>
    <row r="8" spans="1:3" ht="15.75">
      <c r="A8" s="254"/>
      <c r="B8" s="257">
        <v>2023</v>
      </c>
      <c r="C8" s="258"/>
    </row>
    <row r="9" spans="1:3" ht="16.5" thickBot="1">
      <c r="A9" s="225" t="s">
        <v>925</v>
      </c>
      <c r="B9" s="259" t="s">
        <v>926</v>
      </c>
      <c r="C9" s="260"/>
    </row>
    <row r="10" spans="1:3" ht="15.75">
      <c r="A10" s="226" t="s">
        <v>927</v>
      </c>
      <c r="B10" s="261" t="s">
        <v>928</v>
      </c>
      <c r="C10" s="262"/>
    </row>
    <row r="11" spans="1:3" ht="15.75">
      <c r="A11" s="227" t="s">
        <v>929</v>
      </c>
      <c r="B11" s="248" t="s">
        <v>769</v>
      </c>
      <c r="C11" s="263"/>
    </row>
    <row r="12" spans="1:3" ht="15.75">
      <c r="A12" s="227" t="s">
        <v>930</v>
      </c>
      <c r="B12" s="248" t="s">
        <v>1170</v>
      </c>
      <c r="C12" s="263"/>
    </row>
    <row r="13" spans="1:3" ht="15.75">
      <c r="A13" s="227" t="s">
        <v>931</v>
      </c>
      <c r="B13" s="264" t="s">
        <v>932</v>
      </c>
      <c r="C13" s="260"/>
    </row>
    <row r="14" spans="1:3" ht="15.75">
      <c r="A14" s="227" t="s">
        <v>933</v>
      </c>
      <c r="B14" s="248" t="s">
        <v>934</v>
      </c>
      <c r="C14" s="249"/>
    </row>
    <row r="15" spans="1:3" ht="16.5" thickBot="1">
      <c r="A15" s="228" t="s">
        <v>935</v>
      </c>
      <c r="B15" s="265" t="s">
        <v>936</v>
      </c>
      <c r="C15" s="266"/>
    </row>
    <row r="16" spans="1:3" ht="48" thickBot="1">
      <c r="A16" s="226" t="s">
        <v>937</v>
      </c>
      <c r="B16" s="261" t="s">
        <v>938</v>
      </c>
      <c r="C16" s="262"/>
    </row>
    <row r="17" spans="1:3" ht="47.25">
      <c r="A17" s="227" t="s">
        <v>939</v>
      </c>
      <c r="B17" s="261" t="s">
        <v>938</v>
      </c>
      <c r="C17" s="262"/>
    </row>
    <row r="18" spans="1:3" ht="15.75">
      <c r="A18" s="227" t="s">
        <v>940</v>
      </c>
      <c r="B18" s="248" t="s">
        <v>941</v>
      </c>
      <c r="C18" s="263"/>
    </row>
    <row r="19" spans="1:3" ht="15.75">
      <c r="A19" s="229" t="s">
        <v>942</v>
      </c>
      <c r="B19" s="248" t="s">
        <v>943</v>
      </c>
      <c r="C19" s="249"/>
    </row>
    <row r="20" spans="1:3" ht="15.75">
      <c r="A20" s="229" t="s">
        <v>944</v>
      </c>
      <c r="B20" s="248" t="s">
        <v>945</v>
      </c>
      <c r="C20" s="249"/>
    </row>
    <row r="21" spans="1:3" ht="31.5">
      <c r="A21" s="229" t="s">
        <v>946</v>
      </c>
      <c r="B21" s="248" t="s">
        <v>947</v>
      </c>
      <c r="C21" s="249"/>
    </row>
    <row r="22" spans="1:3" ht="15.75">
      <c r="A22" s="229" t="s">
        <v>948</v>
      </c>
      <c r="B22" s="248" t="s">
        <v>949</v>
      </c>
      <c r="C22" s="249"/>
    </row>
    <row r="23" spans="1:3" ht="15.75">
      <c r="A23" s="225" t="s">
        <v>950</v>
      </c>
      <c r="B23" s="271" t="s">
        <v>951</v>
      </c>
      <c r="C23" s="249"/>
    </row>
    <row r="24" spans="1:3" ht="15.75">
      <c r="A24" s="225" t="s">
        <v>952</v>
      </c>
      <c r="B24" s="271" t="s">
        <v>951</v>
      </c>
      <c r="C24" s="249"/>
    </row>
    <row r="25" spans="1:3" ht="15.75">
      <c r="A25" s="272" t="s">
        <v>953</v>
      </c>
      <c r="B25" s="230" t="s">
        <v>954</v>
      </c>
      <c r="C25" s="231" t="s">
        <v>955</v>
      </c>
    </row>
    <row r="26" spans="1:3" ht="15.75">
      <c r="A26" s="272"/>
      <c r="B26" s="230" t="s">
        <v>956</v>
      </c>
      <c r="C26" s="231" t="s">
        <v>957</v>
      </c>
    </row>
    <row r="27" spans="1:3" ht="15.75">
      <c r="A27" s="272" t="s">
        <v>958</v>
      </c>
      <c r="B27" s="230" t="s">
        <v>954</v>
      </c>
      <c r="C27" s="231" t="s">
        <v>1182</v>
      </c>
    </row>
    <row r="28" spans="1:3" ht="15.75">
      <c r="A28" s="272"/>
      <c r="B28" s="230" t="s">
        <v>956</v>
      </c>
      <c r="C28" s="231" t="s">
        <v>959</v>
      </c>
    </row>
    <row r="29" spans="1:3" ht="15.75">
      <c r="A29" s="267" t="s">
        <v>960</v>
      </c>
      <c r="B29" s="232" t="s">
        <v>954</v>
      </c>
      <c r="C29" s="231" t="s">
        <v>920</v>
      </c>
    </row>
    <row r="30" spans="1:3" ht="15.75">
      <c r="A30" s="267"/>
      <c r="B30" s="232" t="s">
        <v>961</v>
      </c>
      <c r="C30" s="231" t="s">
        <v>921</v>
      </c>
    </row>
    <row r="31" spans="1:3" ht="15.75">
      <c r="A31" s="267"/>
      <c r="B31" s="232" t="s">
        <v>956</v>
      </c>
      <c r="C31" s="231" t="s">
        <v>962</v>
      </c>
    </row>
    <row r="32" spans="1:3" ht="16.5" thickBot="1">
      <c r="A32" s="268"/>
      <c r="B32" s="233" t="s">
        <v>963</v>
      </c>
      <c r="C32" s="231" t="s">
        <v>922</v>
      </c>
    </row>
    <row r="33" spans="1:3" ht="16.5" thickBot="1">
      <c r="A33" s="234" t="s">
        <v>964</v>
      </c>
      <c r="B33" s="269" t="s">
        <v>1204</v>
      </c>
      <c r="C33" s="270"/>
    </row>
    <row r="36" spans="1:3" s="222" customFormat="1" ht="18.75">
      <c r="A36" s="221" t="s">
        <v>921</v>
      </c>
      <c r="B36" s="221"/>
      <c r="C36" s="221" t="s">
        <v>1181</v>
      </c>
    </row>
  </sheetData>
  <sheetProtection/>
  <mergeCells count="24">
    <mergeCell ref="A29:A32"/>
    <mergeCell ref="B33:C33"/>
    <mergeCell ref="B21:C21"/>
    <mergeCell ref="B22:C22"/>
    <mergeCell ref="B23:C23"/>
    <mergeCell ref="B24:C24"/>
    <mergeCell ref="A25:A26"/>
    <mergeCell ref="A27:A28"/>
    <mergeCell ref="B20:C2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6:C6"/>
    <mergeCell ref="A7:A8"/>
    <mergeCell ref="B7:C7"/>
    <mergeCell ref="B8:C8"/>
    <mergeCell ref="B9:C9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5">
      <selection activeCell="R29" sqref="R29"/>
    </sheetView>
  </sheetViews>
  <sheetFormatPr defaultColWidth="9.140625" defaultRowHeight="11.25"/>
  <cols>
    <col min="1" max="1" width="9.140625" style="122" customWidth="1"/>
    <col min="2" max="2" width="39.28125" style="120" customWidth="1"/>
    <col min="3" max="3" width="17.00390625" style="120" customWidth="1"/>
    <col min="4" max="4" width="9.140625" style="120" customWidth="1"/>
    <col min="5" max="5" width="10.57421875" style="120" customWidth="1"/>
    <col min="6" max="16384" width="9.140625" style="120" customWidth="1"/>
  </cols>
  <sheetData>
    <row r="1" ht="12.75">
      <c r="M1" s="207" t="s">
        <v>1148</v>
      </c>
    </row>
    <row r="2" ht="12.75">
      <c r="M2" s="207" t="s">
        <v>1149</v>
      </c>
    </row>
    <row r="3" ht="12.75">
      <c r="M3" s="207" t="s">
        <v>1150</v>
      </c>
    </row>
    <row r="4" ht="12.75">
      <c r="M4" s="207" t="s">
        <v>1151</v>
      </c>
    </row>
    <row r="5" ht="12.75">
      <c r="M5" s="207" t="s">
        <v>1152</v>
      </c>
    </row>
    <row r="6" spans="1:13" ht="21" customHeight="1">
      <c r="A6" s="274" t="s">
        <v>1153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6"/>
    </row>
    <row r="7" spans="1:13" ht="12.75">
      <c r="A7" s="277" t="s">
        <v>26</v>
      </c>
      <c r="B7" s="278" t="s">
        <v>181</v>
      </c>
      <c r="C7" s="278" t="s">
        <v>145</v>
      </c>
      <c r="D7" s="273">
        <v>2022</v>
      </c>
      <c r="E7" s="273"/>
      <c r="F7" s="273"/>
      <c r="G7" s="273"/>
      <c r="H7" s="273"/>
      <c r="I7" s="273">
        <v>2023</v>
      </c>
      <c r="J7" s="273"/>
      <c r="K7" s="273"/>
      <c r="L7" s="273"/>
      <c r="M7" s="273"/>
    </row>
    <row r="8" spans="1:13" ht="12.75">
      <c r="A8" s="277"/>
      <c r="B8" s="278"/>
      <c r="C8" s="278"/>
      <c r="D8" s="129" t="s">
        <v>146</v>
      </c>
      <c r="E8" s="130" t="s">
        <v>147</v>
      </c>
      <c r="F8" s="130" t="s">
        <v>148</v>
      </c>
      <c r="G8" s="130" t="s">
        <v>149</v>
      </c>
      <c r="H8" s="130" t="s">
        <v>150</v>
      </c>
      <c r="I8" s="129" t="s">
        <v>146</v>
      </c>
      <c r="J8" s="130" t="s">
        <v>147</v>
      </c>
      <c r="K8" s="130" t="s">
        <v>148</v>
      </c>
      <c r="L8" s="130" t="s">
        <v>149</v>
      </c>
      <c r="M8" s="130" t="s">
        <v>150</v>
      </c>
    </row>
    <row r="9" spans="1:13" ht="12.75">
      <c r="A9" s="125" t="s">
        <v>966</v>
      </c>
      <c r="B9" s="126" t="s">
        <v>979</v>
      </c>
      <c r="C9" s="204" t="s">
        <v>223</v>
      </c>
      <c r="D9" s="134">
        <f>E9+F9+G9+H9</f>
        <v>519</v>
      </c>
      <c r="E9" s="128"/>
      <c r="F9" s="128"/>
      <c r="G9" s="128" t="s">
        <v>1173</v>
      </c>
      <c r="H9" s="128" t="s">
        <v>1188</v>
      </c>
      <c r="I9" s="239">
        <f>J9+K9+L9+M9</f>
        <v>629</v>
      </c>
      <c r="J9" s="128"/>
      <c r="K9" s="128"/>
      <c r="L9" s="128" t="s">
        <v>1201</v>
      </c>
      <c r="M9" s="128" t="s">
        <v>1202</v>
      </c>
    </row>
    <row r="10" spans="1:13" ht="12.75">
      <c r="A10" s="125"/>
      <c r="B10" s="126" t="s">
        <v>1102</v>
      </c>
      <c r="C10" s="204"/>
      <c r="D10" s="134"/>
      <c r="E10" s="128"/>
      <c r="F10" s="128"/>
      <c r="G10" s="128"/>
      <c r="H10" s="128"/>
      <c r="I10" s="239"/>
      <c r="J10" s="128"/>
      <c r="K10" s="128"/>
      <c r="L10" s="128"/>
      <c r="M10" s="128"/>
    </row>
    <row r="11" spans="1:13" ht="12.75">
      <c r="A11" s="123" t="s">
        <v>980</v>
      </c>
      <c r="B11" s="121" t="s">
        <v>972</v>
      </c>
      <c r="C11" s="204" t="s">
        <v>223</v>
      </c>
      <c r="D11" s="134">
        <f aca="true" t="shared" si="0" ref="D11:D18">E11+F11+G11+H11</f>
        <v>201</v>
      </c>
      <c r="E11" s="128"/>
      <c r="F11" s="128"/>
      <c r="G11" s="128" t="s">
        <v>179</v>
      </c>
      <c r="H11" s="128" t="s">
        <v>1185</v>
      </c>
      <c r="I11" s="239">
        <f aca="true" t="shared" si="1" ref="I11:I27">J11+K11+L11+M11</f>
        <v>310</v>
      </c>
      <c r="J11" s="128"/>
      <c r="K11" s="128"/>
      <c r="L11" s="128" t="s">
        <v>179</v>
      </c>
      <c r="M11" s="128" t="s">
        <v>1199</v>
      </c>
    </row>
    <row r="12" spans="1:13" ht="12.75">
      <c r="A12" s="123" t="s">
        <v>981</v>
      </c>
      <c r="B12" s="121" t="s">
        <v>973</v>
      </c>
      <c r="C12" s="204" t="s">
        <v>223</v>
      </c>
      <c r="D12" s="134">
        <f t="shared" si="0"/>
        <v>318</v>
      </c>
      <c r="E12" s="128"/>
      <c r="F12" s="128"/>
      <c r="G12" s="128" t="s">
        <v>1172</v>
      </c>
      <c r="H12" s="128" t="s">
        <v>1187</v>
      </c>
      <c r="I12" s="239">
        <f>J12+K12+L12+M12</f>
        <v>319</v>
      </c>
      <c r="J12" s="128"/>
      <c r="K12" s="128"/>
      <c r="L12" s="128" t="s">
        <v>1200</v>
      </c>
      <c r="M12" s="128" t="s">
        <v>1187</v>
      </c>
    </row>
    <row r="13" spans="1:13" ht="12.75">
      <c r="A13" s="123" t="s">
        <v>982</v>
      </c>
      <c r="B13" s="121" t="s">
        <v>1162</v>
      </c>
      <c r="C13" s="204" t="s">
        <v>223</v>
      </c>
      <c r="D13" s="134">
        <f t="shared" si="0"/>
        <v>0</v>
      </c>
      <c r="E13" s="128"/>
      <c r="F13" s="128"/>
      <c r="G13" s="128"/>
      <c r="H13" s="128"/>
      <c r="I13" s="239">
        <f t="shared" si="1"/>
        <v>0</v>
      </c>
      <c r="J13" s="128"/>
      <c r="K13" s="128"/>
      <c r="L13" s="128"/>
      <c r="M13" s="128"/>
    </row>
    <row r="14" spans="1:13" ht="12.75">
      <c r="A14" s="123"/>
      <c r="B14" s="121" t="s">
        <v>1163</v>
      </c>
      <c r="C14" s="204" t="s">
        <v>223</v>
      </c>
      <c r="D14" s="134">
        <f t="shared" si="0"/>
        <v>77</v>
      </c>
      <c r="E14" s="128"/>
      <c r="F14" s="128"/>
      <c r="G14" s="146">
        <v>17</v>
      </c>
      <c r="H14" s="128" t="s">
        <v>1176</v>
      </c>
      <c r="I14" s="239">
        <f t="shared" si="1"/>
        <v>77</v>
      </c>
      <c r="J14" s="128"/>
      <c r="K14" s="128"/>
      <c r="L14" s="146">
        <v>17</v>
      </c>
      <c r="M14" s="128" t="s">
        <v>1176</v>
      </c>
    </row>
    <row r="15" spans="1:13" ht="12.75">
      <c r="A15" s="123"/>
      <c r="B15" s="121" t="s">
        <v>1164</v>
      </c>
      <c r="C15" s="204" t="s">
        <v>223</v>
      </c>
      <c r="D15" s="134">
        <f t="shared" si="0"/>
        <v>442</v>
      </c>
      <c r="E15" s="128"/>
      <c r="F15" s="128"/>
      <c r="G15" s="146">
        <v>60</v>
      </c>
      <c r="H15" s="128" t="s">
        <v>1189</v>
      </c>
      <c r="I15" s="239">
        <f t="shared" si="1"/>
        <v>552</v>
      </c>
      <c r="J15" s="128"/>
      <c r="K15" s="128"/>
      <c r="L15" s="146">
        <v>61</v>
      </c>
      <c r="M15" s="128" t="s">
        <v>1203</v>
      </c>
    </row>
    <row r="16" spans="1:13" ht="40.5" customHeight="1">
      <c r="A16" s="125" t="s">
        <v>967</v>
      </c>
      <c r="B16" s="131" t="s">
        <v>974</v>
      </c>
      <c r="C16" s="204" t="s">
        <v>223</v>
      </c>
      <c r="D16" s="134">
        <f t="shared" si="0"/>
        <v>1637</v>
      </c>
      <c r="E16" s="128" t="s">
        <v>977</v>
      </c>
      <c r="F16" s="128"/>
      <c r="G16" s="202">
        <f>G17+G18+G19</f>
        <v>200</v>
      </c>
      <c r="H16" s="202">
        <f>H17+H18+H19</f>
        <v>1437</v>
      </c>
      <c r="I16" s="239">
        <f>J16+K16+L16+M16</f>
        <v>1747</v>
      </c>
      <c r="J16" s="128" t="s">
        <v>977</v>
      </c>
      <c r="K16" s="128"/>
      <c r="L16" s="202">
        <v>201</v>
      </c>
      <c r="M16" s="202">
        <v>1546</v>
      </c>
    </row>
    <row r="17" spans="1:13" ht="12.75">
      <c r="A17" s="132" t="s">
        <v>968</v>
      </c>
      <c r="B17" s="121" t="s">
        <v>972</v>
      </c>
      <c r="C17" s="204" t="s">
        <v>223</v>
      </c>
      <c r="D17" s="134">
        <f t="shared" si="0"/>
        <v>201</v>
      </c>
      <c r="E17" s="128"/>
      <c r="F17" s="128"/>
      <c r="G17" s="128" t="s">
        <v>179</v>
      </c>
      <c r="H17" s="128" t="s">
        <v>1185</v>
      </c>
      <c r="I17" s="239">
        <f t="shared" si="1"/>
        <v>310</v>
      </c>
      <c r="J17" s="128"/>
      <c r="K17" s="128"/>
      <c r="L17" s="128" t="s">
        <v>179</v>
      </c>
      <c r="M17" s="128" t="s">
        <v>1199</v>
      </c>
    </row>
    <row r="18" spans="1:13" ht="12.75">
      <c r="A18" s="132" t="s">
        <v>969</v>
      </c>
      <c r="B18" s="121" t="s">
        <v>973</v>
      </c>
      <c r="C18" s="204" t="s">
        <v>223</v>
      </c>
      <c r="D18" s="134">
        <f t="shared" si="0"/>
        <v>1185</v>
      </c>
      <c r="E18" s="128"/>
      <c r="F18" s="128"/>
      <c r="G18" s="128" t="s">
        <v>1171</v>
      </c>
      <c r="H18" s="128" t="s">
        <v>1186</v>
      </c>
      <c r="I18" s="239">
        <f t="shared" si="1"/>
        <v>1186</v>
      </c>
      <c r="J18" s="128"/>
      <c r="K18" s="128"/>
      <c r="L18" s="128" t="s">
        <v>1185</v>
      </c>
      <c r="M18" s="128" t="s">
        <v>1186</v>
      </c>
    </row>
    <row r="19" spans="1:14" ht="12.75">
      <c r="A19" s="132" t="s">
        <v>970</v>
      </c>
      <c r="B19" s="121" t="s">
        <v>975</v>
      </c>
      <c r="C19" s="204" t="s">
        <v>223</v>
      </c>
      <c r="D19" s="134">
        <v>251</v>
      </c>
      <c r="E19" s="128"/>
      <c r="F19" s="128"/>
      <c r="G19" s="128"/>
      <c r="H19" s="128" t="s">
        <v>1175</v>
      </c>
      <c r="I19" s="239">
        <v>251</v>
      </c>
      <c r="J19" s="128"/>
      <c r="K19" s="128"/>
      <c r="L19" s="128"/>
      <c r="M19" s="128" t="s">
        <v>1175</v>
      </c>
      <c r="N19" s="215"/>
    </row>
    <row r="20" spans="1:13" ht="12.75">
      <c r="A20" s="132" t="s">
        <v>971</v>
      </c>
      <c r="B20" s="121" t="s">
        <v>1161</v>
      </c>
      <c r="C20" s="204" t="s">
        <v>223</v>
      </c>
      <c r="D20" s="134">
        <f>E20+F20+G20+H20</f>
        <v>0</v>
      </c>
      <c r="E20" s="128" t="s">
        <v>977</v>
      </c>
      <c r="F20" s="128"/>
      <c r="G20" s="128" t="s">
        <v>977</v>
      </c>
      <c r="H20" s="128" t="s">
        <v>977</v>
      </c>
      <c r="I20" s="239">
        <f>J20+K20+L20+M20</f>
        <v>0</v>
      </c>
      <c r="J20" s="128" t="s">
        <v>977</v>
      </c>
      <c r="K20" s="128"/>
      <c r="L20" s="128" t="s">
        <v>977</v>
      </c>
      <c r="M20" s="128" t="s">
        <v>977</v>
      </c>
    </row>
    <row r="21" spans="1:13" ht="25.5">
      <c r="A21" s="132" t="s">
        <v>976</v>
      </c>
      <c r="B21" s="124" t="s">
        <v>978</v>
      </c>
      <c r="C21" s="204" t="s">
        <v>223</v>
      </c>
      <c r="D21" s="134">
        <f>E21+F21+G21+H21</f>
        <v>17</v>
      </c>
      <c r="E21" s="128"/>
      <c r="F21" s="128"/>
      <c r="G21" s="128" t="s">
        <v>1146</v>
      </c>
      <c r="H21" s="128"/>
      <c r="I21" s="239">
        <f t="shared" si="1"/>
        <v>17</v>
      </c>
      <c r="J21" s="128"/>
      <c r="K21" s="128"/>
      <c r="L21" s="128" t="s">
        <v>1146</v>
      </c>
      <c r="M21" s="128"/>
    </row>
    <row r="22" spans="1:13" ht="28.5" customHeight="1">
      <c r="A22" s="219"/>
      <c r="B22" s="220" t="s">
        <v>1179</v>
      </c>
      <c r="C22" s="216" t="s">
        <v>223</v>
      </c>
      <c r="D22" s="217">
        <f>E22+F22+G22+H22</f>
        <v>13521</v>
      </c>
      <c r="E22" s="218"/>
      <c r="F22" s="218"/>
      <c r="G22" s="218"/>
      <c r="H22" s="218" t="s">
        <v>1180</v>
      </c>
      <c r="I22" s="240">
        <f t="shared" si="1"/>
        <v>13521</v>
      </c>
      <c r="J22" s="218"/>
      <c r="K22" s="218"/>
      <c r="L22" s="218"/>
      <c r="M22" s="218" t="s">
        <v>1180</v>
      </c>
    </row>
    <row r="23" spans="1:13" ht="28.5" customHeight="1">
      <c r="A23" s="125" t="s">
        <v>983</v>
      </c>
      <c r="B23" s="131" t="s">
        <v>984</v>
      </c>
      <c r="C23" s="204"/>
      <c r="D23" s="134"/>
      <c r="E23" s="128"/>
      <c r="F23" s="128"/>
      <c r="G23" s="128"/>
      <c r="H23" s="128"/>
      <c r="I23" s="239"/>
      <c r="J23" s="128"/>
      <c r="K23" s="128"/>
      <c r="L23" s="128"/>
      <c r="M23" s="128"/>
    </row>
    <row r="24" spans="1:13" ht="27" customHeight="1">
      <c r="A24" s="123" t="s">
        <v>243</v>
      </c>
      <c r="B24" s="121" t="s">
        <v>985</v>
      </c>
      <c r="C24" s="127" t="s">
        <v>180</v>
      </c>
      <c r="D24" s="235">
        <f>E24+F24+G24+H24</f>
        <v>30.078000000000003</v>
      </c>
      <c r="E24" s="236">
        <v>0.754</v>
      </c>
      <c r="F24" s="236"/>
      <c r="G24" s="236">
        <v>17.352</v>
      </c>
      <c r="H24" s="236">
        <v>11.972</v>
      </c>
      <c r="I24" s="241">
        <f t="shared" si="1"/>
        <v>34.35</v>
      </c>
      <c r="J24" s="236">
        <v>0.754</v>
      </c>
      <c r="K24" s="236"/>
      <c r="L24" s="236">
        <v>17.508</v>
      </c>
      <c r="M24" s="236">
        <v>16.088</v>
      </c>
    </row>
    <row r="25" spans="1:13" ht="12.75">
      <c r="A25" s="123" t="s">
        <v>246</v>
      </c>
      <c r="B25" s="121" t="s">
        <v>986</v>
      </c>
      <c r="C25" s="127" t="s">
        <v>180</v>
      </c>
      <c r="D25" s="235">
        <f>E25+F25+G25+H25</f>
        <v>211.765</v>
      </c>
      <c r="E25" s="236">
        <v>0</v>
      </c>
      <c r="F25" s="236"/>
      <c r="G25" s="236">
        <v>118.901</v>
      </c>
      <c r="H25" s="236">
        <v>92.864</v>
      </c>
      <c r="I25" s="241">
        <f t="shared" si="1"/>
        <v>212.477</v>
      </c>
      <c r="J25" s="236">
        <v>0</v>
      </c>
      <c r="K25" s="236"/>
      <c r="L25" s="236">
        <v>119.178</v>
      </c>
      <c r="M25" s="236">
        <v>93.299</v>
      </c>
    </row>
    <row r="26" spans="1:13" ht="12.75">
      <c r="A26" s="123" t="s">
        <v>247</v>
      </c>
      <c r="B26" s="133" t="s">
        <v>301</v>
      </c>
      <c r="C26" s="204" t="s">
        <v>223</v>
      </c>
      <c r="D26" s="134">
        <f>E26+F26+G26+H26</f>
        <v>90</v>
      </c>
      <c r="E26" s="135">
        <v>2</v>
      </c>
      <c r="F26" s="135"/>
      <c r="G26" s="135">
        <v>88</v>
      </c>
      <c r="H26" s="128" t="s">
        <v>977</v>
      </c>
      <c r="I26" s="239">
        <f t="shared" si="1"/>
        <v>93</v>
      </c>
      <c r="J26" s="135">
        <v>2</v>
      </c>
      <c r="K26" s="135"/>
      <c r="L26" s="135">
        <v>91</v>
      </c>
      <c r="M26" s="128" t="s">
        <v>977</v>
      </c>
    </row>
    <row r="27" spans="1:13" ht="25.5">
      <c r="A27" s="125" t="s">
        <v>987</v>
      </c>
      <c r="B27" s="131" t="s">
        <v>989</v>
      </c>
      <c r="C27" s="204"/>
      <c r="D27" s="134">
        <f>E27+F27+G27+H27</f>
        <v>0</v>
      </c>
      <c r="E27" s="128"/>
      <c r="F27" s="128"/>
      <c r="G27" s="128"/>
      <c r="H27" s="128"/>
      <c r="I27" s="239">
        <f t="shared" si="1"/>
        <v>0</v>
      </c>
      <c r="J27" s="128"/>
      <c r="K27" s="128"/>
      <c r="L27" s="128"/>
      <c r="M27" s="128"/>
    </row>
    <row r="28" spans="1:13" ht="27" customHeight="1">
      <c r="A28" s="123" t="s">
        <v>192</v>
      </c>
      <c r="B28" s="121" t="s">
        <v>985</v>
      </c>
      <c r="C28" s="127" t="s">
        <v>988</v>
      </c>
      <c r="D28" s="134"/>
      <c r="E28" s="202">
        <v>82.1</v>
      </c>
      <c r="F28" s="202"/>
      <c r="G28" s="202">
        <v>50.1</v>
      </c>
      <c r="H28" s="202">
        <v>54.9</v>
      </c>
      <c r="I28" s="239"/>
      <c r="J28" s="202">
        <v>86.1</v>
      </c>
      <c r="K28" s="202"/>
      <c r="L28" s="202">
        <v>54.1</v>
      </c>
      <c r="M28" s="202">
        <v>58.9</v>
      </c>
    </row>
    <row r="29" spans="1:13" ht="12.75">
      <c r="A29" s="123" t="s">
        <v>195</v>
      </c>
      <c r="B29" s="121" t="s">
        <v>986</v>
      </c>
      <c r="C29" s="127" t="s">
        <v>988</v>
      </c>
      <c r="D29" s="134"/>
      <c r="E29" s="202"/>
      <c r="F29" s="202"/>
      <c r="G29" s="202">
        <v>41.8</v>
      </c>
      <c r="H29" s="202">
        <v>57.2</v>
      </c>
      <c r="I29" s="239"/>
      <c r="J29" s="202"/>
      <c r="K29" s="202"/>
      <c r="L29" s="202">
        <v>45.8</v>
      </c>
      <c r="M29" s="202">
        <v>61.2</v>
      </c>
    </row>
    <row r="30" spans="1:13" ht="25.5">
      <c r="A30" s="123" t="s">
        <v>196</v>
      </c>
      <c r="B30" s="205" t="s">
        <v>1145</v>
      </c>
      <c r="C30" s="127" t="s">
        <v>988</v>
      </c>
      <c r="D30" s="134"/>
      <c r="E30" s="202">
        <v>82.1</v>
      </c>
      <c r="F30" s="202"/>
      <c r="G30" s="202">
        <v>47.2</v>
      </c>
      <c r="H30" s="202">
        <v>81.7</v>
      </c>
      <c r="I30" s="239"/>
      <c r="J30" s="202">
        <v>86.1</v>
      </c>
      <c r="K30" s="202"/>
      <c r="L30" s="202">
        <v>51.2</v>
      </c>
      <c r="M30" s="202">
        <v>85.7</v>
      </c>
    </row>
    <row r="31" ht="42.75" customHeight="1"/>
  </sheetData>
  <sheetProtection/>
  <mergeCells count="6">
    <mergeCell ref="I7:M7"/>
    <mergeCell ref="A6:M6"/>
    <mergeCell ref="A7:A8"/>
    <mergeCell ref="B7:B8"/>
    <mergeCell ref="C7:C8"/>
    <mergeCell ref="D7:H7"/>
  </mergeCells>
  <dataValidations count="1">
    <dataValidation type="decimal" allowBlank="1" showErrorMessage="1" errorTitle="Ошибка" error="Допускается ввод только действительных чисел!" sqref="J26:L26 J24:M25 E26:G26 E24:H25">
      <formula1>-999999999999999000000000</formula1>
      <formula2>9.99999999999999E+23</formula2>
    </dataValidation>
  </dataValidations>
  <printOptions/>
  <pageMargins left="0.47" right="0.32" top="0.7480314960629921" bottom="0.7480314960629921" header="0.31496062992125984" footer="0.31496062992125984"/>
  <pageSetup fitToWidth="0" fitToHeight="1"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5">
      <selection activeCell="J22" sqref="J22"/>
    </sheetView>
  </sheetViews>
  <sheetFormatPr defaultColWidth="9.140625" defaultRowHeight="11.25"/>
  <cols>
    <col min="1" max="1" width="7.8515625" style="158" customWidth="1"/>
    <col min="2" max="2" width="39.7109375" style="120" customWidth="1"/>
    <col min="3" max="4" width="13.28125" style="120" customWidth="1"/>
    <col min="5" max="5" width="21.00390625" style="120" customWidth="1"/>
    <col min="6" max="16384" width="9.140625" style="120" customWidth="1"/>
  </cols>
  <sheetData>
    <row r="1" ht="12.75">
      <c r="E1" s="194" t="s">
        <v>1148</v>
      </c>
    </row>
    <row r="2" ht="12.75">
      <c r="E2" s="194" t="s">
        <v>1149</v>
      </c>
    </row>
    <row r="3" ht="12.75">
      <c r="E3" s="194" t="s">
        <v>1150</v>
      </c>
    </row>
    <row r="4" ht="12.75">
      <c r="E4" s="194" t="s">
        <v>1151</v>
      </c>
    </row>
    <row r="5" ht="12.75">
      <c r="E5" s="194" t="s">
        <v>1152</v>
      </c>
    </row>
    <row r="6" spans="1:5" ht="21" customHeight="1">
      <c r="A6" s="286" t="s">
        <v>1114</v>
      </c>
      <c r="B6" s="287"/>
      <c r="C6" s="287"/>
      <c r="D6" s="287"/>
      <c r="E6" s="288"/>
    </row>
    <row r="7" spans="1:5" ht="21" customHeight="1">
      <c r="A7" s="282" t="s">
        <v>1165</v>
      </c>
      <c r="B7" s="283"/>
      <c r="C7" s="283"/>
      <c r="D7" s="283"/>
      <c r="E7" s="284"/>
    </row>
    <row r="8" spans="1:5" ht="13.5" thickBot="1">
      <c r="A8" s="289" t="s">
        <v>140</v>
      </c>
      <c r="B8" s="291" t="s">
        <v>991</v>
      </c>
      <c r="C8" s="293"/>
      <c r="D8" s="293"/>
      <c r="E8" s="294"/>
    </row>
    <row r="9" spans="1:5" ht="26.25" thickBot="1">
      <c r="A9" s="290"/>
      <c r="B9" s="292"/>
      <c r="C9" s="159" t="s">
        <v>1190</v>
      </c>
      <c r="D9" s="159" t="s">
        <v>1205</v>
      </c>
      <c r="E9" s="159" t="s">
        <v>992</v>
      </c>
    </row>
    <row r="10" spans="1:5" ht="13.5" thickBot="1">
      <c r="A10" s="160">
        <v>1</v>
      </c>
      <c r="B10" s="161">
        <v>2</v>
      </c>
      <c r="C10" s="161" t="s">
        <v>179</v>
      </c>
      <c r="D10" s="161" t="s">
        <v>307</v>
      </c>
      <c r="E10" s="161" t="s">
        <v>1143</v>
      </c>
    </row>
    <row r="11" spans="1:5" ht="38.25">
      <c r="A11" s="162">
        <v>1</v>
      </c>
      <c r="B11" s="163" t="s">
        <v>1103</v>
      </c>
      <c r="C11" s="176" t="s">
        <v>977</v>
      </c>
      <c r="D11" s="176" t="s">
        <v>977</v>
      </c>
      <c r="E11" s="177" t="s">
        <v>977</v>
      </c>
    </row>
    <row r="12" spans="1:5" ht="12.75">
      <c r="A12" s="164" t="s">
        <v>183</v>
      </c>
      <c r="B12" s="165" t="s">
        <v>993</v>
      </c>
      <c r="C12" s="178" t="s">
        <v>977</v>
      </c>
      <c r="D12" s="178" t="s">
        <v>977</v>
      </c>
      <c r="E12" s="179" t="s">
        <v>977</v>
      </c>
    </row>
    <row r="13" spans="1:5" ht="12.75">
      <c r="A13" s="164" t="s">
        <v>184</v>
      </c>
      <c r="B13" s="165" t="s">
        <v>994</v>
      </c>
      <c r="C13" s="178" t="s">
        <v>977</v>
      </c>
      <c r="D13" s="178" t="s">
        <v>977</v>
      </c>
      <c r="E13" s="179" t="s">
        <v>977</v>
      </c>
    </row>
    <row r="14" spans="1:5" ht="12.75">
      <c r="A14" s="164" t="s">
        <v>185</v>
      </c>
      <c r="B14" s="165" t="s">
        <v>995</v>
      </c>
      <c r="C14" s="178" t="s">
        <v>977</v>
      </c>
      <c r="D14" s="178" t="s">
        <v>977</v>
      </c>
      <c r="E14" s="179" t="s">
        <v>977</v>
      </c>
    </row>
    <row r="15" spans="1:5" ht="12.75">
      <c r="A15" s="164" t="s">
        <v>186</v>
      </c>
      <c r="B15" s="165" t="s">
        <v>996</v>
      </c>
      <c r="C15" s="178" t="s">
        <v>977</v>
      </c>
      <c r="D15" s="178" t="s">
        <v>977</v>
      </c>
      <c r="E15" s="179" t="s">
        <v>977</v>
      </c>
    </row>
    <row r="16" spans="1:5" ht="25.5">
      <c r="A16" s="164">
        <v>2</v>
      </c>
      <c r="B16" s="166" t="s">
        <v>1105</v>
      </c>
      <c r="C16" s="178" t="s">
        <v>977</v>
      </c>
      <c r="D16" s="178" t="s">
        <v>977</v>
      </c>
      <c r="E16" s="179" t="s">
        <v>977</v>
      </c>
    </row>
    <row r="17" spans="1:5" ht="12.75">
      <c r="A17" s="164" t="s">
        <v>217</v>
      </c>
      <c r="B17" s="165" t="s">
        <v>993</v>
      </c>
      <c r="C17" s="178" t="s">
        <v>977</v>
      </c>
      <c r="D17" s="178" t="s">
        <v>977</v>
      </c>
      <c r="E17" s="179" t="s">
        <v>977</v>
      </c>
    </row>
    <row r="18" spans="1:5" ht="12.75">
      <c r="A18" s="164" t="s">
        <v>218</v>
      </c>
      <c r="B18" s="165" t="s">
        <v>994</v>
      </c>
      <c r="C18" s="178" t="s">
        <v>977</v>
      </c>
      <c r="D18" s="178" t="s">
        <v>977</v>
      </c>
      <c r="E18" s="179" t="s">
        <v>977</v>
      </c>
    </row>
    <row r="19" spans="1:5" ht="12.75">
      <c r="A19" s="164" t="s">
        <v>219</v>
      </c>
      <c r="B19" s="165" t="s">
        <v>995</v>
      </c>
      <c r="C19" s="178" t="s">
        <v>977</v>
      </c>
      <c r="D19" s="178" t="s">
        <v>977</v>
      </c>
      <c r="E19" s="179" t="s">
        <v>977</v>
      </c>
    </row>
    <row r="20" spans="1:5" ht="12.75">
      <c r="A20" s="164" t="s">
        <v>220</v>
      </c>
      <c r="B20" s="165" t="s">
        <v>996</v>
      </c>
      <c r="C20" s="178" t="s">
        <v>977</v>
      </c>
      <c r="D20" s="178" t="s">
        <v>977</v>
      </c>
      <c r="E20" s="179" t="s">
        <v>977</v>
      </c>
    </row>
    <row r="21" spans="1:5" ht="12.75">
      <c r="A21" s="295">
        <v>3</v>
      </c>
      <c r="B21" s="280" t="s">
        <v>1106</v>
      </c>
      <c r="C21" s="279" t="s">
        <v>977</v>
      </c>
      <c r="D21" s="279" t="s">
        <v>977</v>
      </c>
      <c r="E21" s="285" t="s">
        <v>977</v>
      </c>
    </row>
    <row r="22" spans="1:5" ht="70.5" customHeight="1">
      <c r="A22" s="295"/>
      <c r="B22" s="281"/>
      <c r="C22" s="279"/>
      <c r="D22" s="279"/>
      <c r="E22" s="285"/>
    </row>
    <row r="23" spans="1:5" ht="12.75">
      <c r="A23" s="164" t="s">
        <v>227</v>
      </c>
      <c r="B23" s="165" t="s">
        <v>993</v>
      </c>
      <c r="C23" s="178" t="s">
        <v>977</v>
      </c>
      <c r="D23" s="178" t="s">
        <v>977</v>
      </c>
      <c r="E23" s="179" t="s">
        <v>977</v>
      </c>
    </row>
    <row r="24" spans="1:5" ht="12.75">
      <c r="A24" s="164" t="s">
        <v>228</v>
      </c>
      <c r="B24" s="165" t="s">
        <v>994</v>
      </c>
      <c r="C24" s="178" t="s">
        <v>977</v>
      </c>
      <c r="D24" s="178" t="s">
        <v>977</v>
      </c>
      <c r="E24" s="179" t="s">
        <v>977</v>
      </c>
    </row>
    <row r="25" spans="1:5" ht="12.75">
      <c r="A25" s="164" t="s">
        <v>229</v>
      </c>
      <c r="B25" s="165" t="s">
        <v>995</v>
      </c>
      <c r="C25" s="178" t="s">
        <v>977</v>
      </c>
      <c r="D25" s="178" t="s">
        <v>977</v>
      </c>
      <c r="E25" s="179" t="s">
        <v>977</v>
      </c>
    </row>
    <row r="26" spans="1:5" ht="12.75">
      <c r="A26" s="164" t="s">
        <v>230</v>
      </c>
      <c r="B26" s="165" t="s">
        <v>996</v>
      </c>
      <c r="C26" s="178" t="s">
        <v>977</v>
      </c>
      <c r="D26" s="178" t="s">
        <v>977</v>
      </c>
      <c r="E26" s="179" t="s">
        <v>977</v>
      </c>
    </row>
    <row r="27" spans="1:5" ht="80.25" customHeight="1">
      <c r="A27" s="164">
        <v>4</v>
      </c>
      <c r="B27" s="166" t="s">
        <v>1107</v>
      </c>
      <c r="C27" s="178" t="s">
        <v>977</v>
      </c>
      <c r="D27" s="178" t="s">
        <v>977</v>
      </c>
      <c r="E27" s="179" t="s">
        <v>977</v>
      </c>
    </row>
    <row r="28" spans="1:5" ht="12.75">
      <c r="A28" s="164" t="s">
        <v>309</v>
      </c>
      <c r="B28" s="165" t="s">
        <v>993</v>
      </c>
      <c r="C28" s="178" t="s">
        <v>977</v>
      </c>
      <c r="D28" s="178" t="s">
        <v>977</v>
      </c>
      <c r="E28" s="179" t="s">
        <v>977</v>
      </c>
    </row>
    <row r="29" spans="1:5" ht="12.75">
      <c r="A29" s="164" t="s">
        <v>311</v>
      </c>
      <c r="B29" s="165" t="s">
        <v>994</v>
      </c>
      <c r="C29" s="178" t="s">
        <v>977</v>
      </c>
      <c r="D29" s="178" t="s">
        <v>977</v>
      </c>
      <c r="E29" s="179" t="s">
        <v>977</v>
      </c>
    </row>
    <row r="30" spans="1:5" ht="12.75">
      <c r="A30" s="164" t="s">
        <v>313</v>
      </c>
      <c r="B30" s="165" t="s">
        <v>995</v>
      </c>
      <c r="C30" s="178" t="s">
        <v>977</v>
      </c>
      <c r="D30" s="178" t="s">
        <v>977</v>
      </c>
      <c r="E30" s="179" t="s">
        <v>977</v>
      </c>
    </row>
    <row r="31" spans="1:5" ht="12.75">
      <c r="A31" s="164" t="s">
        <v>315</v>
      </c>
      <c r="B31" s="165" t="s">
        <v>996</v>
      </c>
      <c r="C31" s="178" t="s">
        <v>977</v>
      </c>
      <c r="D31" s="178" t="s">
        <v>977</v>
      </c>
      <c r="E31" s="179" t="s">
        <v>977</v>
      </c>
    </row>
    <row r="32" spans="1:5" ht="51" customHeight="1">
      <c r="A32" s="164">
        <v>5</v>
      </c>
      <c r="B32" s="166" t="s">
        <v>997</v>
      </c>
      <c r="C32" s="178" t="s">
        <v>977</v>
      </c>
      <c r="D32" s="178" t="s">
        <v>977</v>
      </c>
      <c r="E32" s="179" t="s">
        <v>977</v>
      </c>
    </row>
    <row r="33" spans="1:5" ht="64.5" thickBot="1">
      <c r="A33" s="167" t="s">
        <v>1104</v>
      </c>
      <c r="B33" s="168" t="s">
        <v>998</v>
      </c>
      <c r="C33" s="180" t="s">
        <v>977</v>
      </c>
      <c r="D33" s="180" t="s">
        <v>977</v>
      </c>
      <c r="E33" s="181" t="s">
        <v>977</v>
      </c>
    </row>
  </sheetData>
  <sheetProtection/>
  <mergeCells count="10">
    <mergeCell ref="D21:D22"/>
    <mergeCell ref="B21:B22"/>
    <mergeCell ref="A7:E7"/>
    <mergeCell ref="C21:C22"/>
    <mergeCell ref="E21:E22"/>
    <mergeCell ref="A6:E6"/>
    <mergeCell ref="A8:A9"/>
    <mergeCell ref="B8:B9"/>
    <mergeCell ref="C8:E8"/>
    <mergeCell ref="A21:A22"/>
  </mergeCells>
  <printOptions/>
  <pageMargins left="0.7" right="0.7" top="0.75" bottom="0.75" header="0.3" footer="0.3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02">
    <tabColor indexed="62"/>
    <pageSetUpPr fitToPage="1"/>
  </sheetPr>
  <dimension ref="C12:AL282"/>
  <sheetViews>
    <sheetView showGridLines="0" zoomScalePageLayoutView="0" workbookViewId="0" topLeftCell="C11">
      <pane xSplit="3" ySplit="7" topLeftCell="F18" activePane="bottomRight" state="frozen"/>
      <selection pane="topLeft" activeCell="C11" sqref="C11"/>
      <selection pane="topRight" activeCell="F11" sqref="F11"/>
      <selection pane="bottomLeft" activeCell="C18" sqref="C18"/>
      <selection pane="bottomRight" activeCell="A1" sqref="A1"/>
    </sheetView>
  </sheetViews>
  <sheetFormatPr defaultColWidth="9.140625" defaultRowHeight="11.25"/>
  <cols>
    <col min="1" max="2" width="0" style="27" hidden="1" customWidth="1"/>
    <col min="3" max="3" width="3.7109375" style="27" customWidth="1"/>
    <col min="4" max="4" width="9.421875" style="63" customWidth="1"/>
    <col min="5" max="5" width="47.7109375" style="42" customWidth="1"/>
    <col min="6" max="6" width="16.8515625" style="27" customWidth="1"/>
    <col min="7" max="36" width="15.7109375" style="27" customWidth="1"/>
    <col min="37" max="38" width="0" style="117" hidden="1" customWidth="1"/>
    <col min="39" max="16384" width="9.140625" style="2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customHeight="1" hidden="1"/>
    <row r="8" ht="11.25" customHeight="1" hidden="1"/>
    <row r="9" ht="11.25" customHeight="1" hidden="1"/>
    <row r="10" ht="11.25" customHeight="1" hidden="1"/>
    <row r="12" spans="4:36" ht="15" customHeight="1">
      <c r="D12" s="62" t="s">
        <v>241</v>
      </c>
      <c r="E12" s="43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3:36" ht="15" customHeight="1">
      <c r="C13" s="45"/>
      <c r="D13" s="60" t="e">
        <f>#REF!</f>
        <v>#REF!</v>
      </c>
      <c r="E13" s="44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</row>
    <row r="14" ht="20.25" customHeight="1">
      <c r="D14" s="69" t="s">
        <v>242</v>
      </c>
    </row>
    <row r="15" spans="4:36" ht="11.25">
      <c r="D15" s="245" t="s">
        <v>26</v>
      </c>
      <c r="E15" s="246" t="s">
        <v>181</v>
      </c>
      <c r="F15" s="246" t="s">
        <v>145</v>
      </c>
      <c r="G15" s="243" t="s">
        <v>304</v>
      </c>
      <c r="H15" s="243"/>
      <c r="I15" s="243"/>
      <c r="J15" s="243"/>
      <c r="K15" s="243"/>
      <c r="L15" s="247"/>
      <c r="M15" s="242" t="s">
        <v>142</v>
      </c>
      <c r="N15" s="243"/>
      <c r="O15" s="243"/>
      <c r="P15" s="243"/>
      <c r="Q15" s="243"/>
      <c r="R15" s="244"/>
      <c r="S15" s="242" t="s">
        <v>143</v>
      </c>
      <c r="T15" s="243"/>
      <c r="U15" s="243"/>
      <c r="V15" s="243"/>
      <c r="W15" s="243"/>
      <c r="X15" s="244"/>
      <c r="Y15" s="242" t="s">
        <v>144</v>
      </c>
      <c r="Z15" s="243"/>
      <c r="AA15" s="243"/>
      <c r="AB15" s="243"/>
      <c r="AC15" s="243"/>
      <c r="AD15" s="244"/>
      <c r="AE15" s="242" t="s">
        <v>305</v>
      </c>
      <c r="AF15" s="243"/>
      <c r="AG15" s="243"/>
      <c r="AH15" s="243"/>
      <c r="AI15" s="243"/>
      <c r="AJ15" s="244"/>
    </row>
    <row r="16" spans="4:36" ht="11.25" customHeight="1">
      <c r="D16" s="245"/>
      <c r="E16" s="246"/>
      <c r="F16" s="246"/>
      <c r="G16" s="35" t="s">
        <v>146</v>
      </c>
      <c r="H16" s="35" t="s">
        <v>147</v>
      </c>
      <c r="I16" s="35" t="s">
        <v>148</v>
      </c>
      <c r="J16" s="35" t="s">
        <v>149</v>
      </c>
      <c r="K16" s="50" t="s">
        <v>150</v>
      </c>
      <c r="L16" s="50" t="s">
        <v>104</v>
      </c>
      <c r="M16" s="52" t="s">
        <v>146</v>
      </c>
      <c r="N16" s="35" t="s">
        <v>147</v>
      </c>
      <c r="O16" s="35" t="s">
        <v>148</v>
      </c>
      <c r="P16" s="35" t="s">
        <v>149</v>
      </c>
      <c r="Q16" s="50" t="s">
        <v>150</v>
      </c>
      <c r="R16" s="101" t="s">
        <v>104</v>
      </c>
      <c r="S16" s="52" t="s">
        <v>146</v>
      </c>
      <c r="T16" s="35" t="s">
        <v>147</v>
      </c>
      <c r="U16" s="35" t="s">
        <v>148</v>
      </c>
      <c r="V16" s="35" t="s">
        <v>149</v>
      </c>
      <c r="W16" s="50" t="s">
        <v>150</v>
      </c>
      <c r="X16" s="101" t="s">
        <v>104</v>
      </c>
      <c r="Y16" s="52" t="s">
        <v>146</v>
      </c>
      <c r="Z16" s="35" t="s">
        <v>147</v>
      </c>
      <c r="AA16" s="35" t="s">
        <v>148</v>
      </c>
      <c r="AB16" s="35" t="s">
        <v>149</v>
      </c>
      <c r="AC16" s="50" t="s">
        <v>150</v>
      </c>
      <c r="AD16" s="101" t="s">
        <v>104</v>
      </c>
      <c r="AE16" s="52" t="s">
        <v>146</v>
      </c>
      <c r="AF16" s="35" t="s">
        <v>147</v>
      </c>
      <c r="AG16" s="35" t="s">
        <v>148</v>
      </c>
      <c r="AH16" s="35" t="s">
        <v>149</v>
      </c>
      <c r="AI16" s="50" t="s">
        <v>150</v>
      </c>
      <c r="AJ16" s="101" t="s">
        <v>104</v>
      </c>
    </row>
    <row r="17" spans="4:38" ht="11.25">
      <c r="D17" s="61" t="s">
        <v>176</v>
      </c>
      <c r="E17" s="36">
        <v>1</v>
      </c>
      <c r="F17" s="36">
        <v>2</v>
      </c>
      <c r="G17" s="36">
        <v>3</v>
      </c>
      <c r="H17" s="36">
        <v>4</v>
      </c>
      <c r="I17" s="36">
        <v>5</v>
      </c>
      <c r="J17" s="36">
        <v>6</v>
      </c>
      <c r="K17" s="51">
        <v>7</v>
      </c>
      <c r="L17" s="51">
        <v>8</v>
      </c>
      <c r="M17" s="53">
        <v>9</v>
      </c>
      <c r="N17" s="51">
        <v>10</v>
      </c>
      <c r="O17" s="51">
        <v>11</v>
      </c>
      <c r="P17" s="51">
        <v>12</v>
      </c>
      <c r="Q17" s="51">
        <v>13</v>
      </c>
      <c r="R17" s="51">
        <v>14</v>
      </c>
      <c r="S17" s="53">
        <v>15</v>
      </c>
      <c r="T17" s="51">
        <v>16</v>
      </c>
      <c r="U17" s="51">
        <v>17</v>
      </c>
      <c r="V17" s="51">
        <v>18</v>
      </c>
      <c r="W17" s="51">
        <v>19</v>
      </c>
      <c r="X17" s="51">
        <v>20</v>
      </c>
      <c r="Y17" s="53">
        <v>21</v>
      </c>
      <c r="Z17" s="51">
        <v>22</v>
      </c>
      <c r="AA17" s="51">
        <v>23</v>
      </c>
      <c r="AB17" s="51">
        <v>24</v>
      </c>
      <c r="AC17" s="51">
        <v>25</v>
      </c>
      <c r="AD17" s="51">
        <v>26</v>
      </c>
      <c r="AE17" s="53">
        <v>27</v>
      </c>
      <c r="AF17" s="51">
        <v>28</v>
      </c>
      <c r="AG17" s="51">
        <v>29</v>
      </c>
      <c r="AH17" s="51">
        <v>30</v>
      </c>
      <c r="AI17" s="51">
        <v>31</v>
      </c>
      <c r="AJ17" s="54">
        <v>32</v>
      </c>
      <c r="AK17" s="117" t="s">
        <v>335</v>
      </c>
      <c r="AL17" s="117" t="s">
        <v>336</v>
      </c>
    </row>
    <row r="18" spans="4:38" s="29" customFormat="1" ht="11.25">
      <c r="D18" s="70" t="s">
        <v>177</v>
      </c>
      <c r="E18" s="71" t="s">
        <v>182</v>
      </c>
      <c r="F18" s="72"/>
      <c r="G18" s="73"/>
      <c r="H18" s="74"/>
      <c r="I18" s="74"/>
      <c r="J18" s="74"/>
      <c r="K18" s="75"/>
      <c r="L18" s="75"/>
      <c r="M18" s="85"/>
      <c r="N18" s="74"/>
      <c r="O18" s="74"/>
      <c r="P18" s="74"/>
      <c r="Q18" s="75"/>
      <c r="R18" s="86"/>
      <c r="S18" s="85"/>
      <c r="T18" s="74"/>
      <c r="U18" s="74"/>
      <c r="V18" s="74"/>
      <c r="W18" s="75"/>
      <c r="X18" s="86"/>
      <c r="Y18" s="85"/>
      <c r="Z18" s="74"/>
      <c r="AA18" s="74"/>
      <c r="AB18" s="74"/>
      <c r="AC18" s="75"/>
      <c r="AD18" s="86"/>
      <c r="AE18" s="85"/>
      <c r="AF18" s="74"/>
      <c r="AG18" s="74"/>
      <c r="AH18" s="74"/>
      <c r="AI18" s="75"/>
      <c r="AJ18" s="86"/>
      <c r="AK18" s="118"/>
      <c r="AL18" s="118"/>
    </row>
    <row r="19" spans="4:38" s="28" customFormat="1" ht="22.5">
      <c r="D19" s="64" t="s">
        <v>183</v>
      </c>
      <c r="E19" s="33" t="s">
        <v>187</v>
      </c>
      <c r="F19" s="34" t="s">
        <v>191</v>
      </c>
      <c r="G19" s="78"/>
      <c r="H19" s="76"/>
      <c r="I19" s="76"/>
      <c r="J19" s="76"/>
      <c r="K19" s="77"/>
      <c r="L19" s="83"/>
      <c r="M19" s="87"/>
      <c r="N19" s="76"/>
      <c r="O19" s="76"/>
      <c r="P19" s="76"/>
      <c r="Q19" s="77"/>
      <c r="R19" s="88"/>
      <c r="S19" s="87"/>
      <c r="T19" s="76"/>
      <c r="U19" s="76"/>
      <c r="V19" s="76"/>
      <c r="W19" s="77"/>
      <c r="X19" s="88"/>
      <c r="Y19" s="87"/>
      <c r="Z19" s="76"/>
      <c r="AA19" s="76"/>
      <c r="AB19" s="76"/>
      <c r="AC19" s="77"/>
      <c r="AD19" s="88"/>
      <c r="AE19" s="87"/>
      <c r="AF19" s="76"/>
      <c r="AG19" s="76"/>
      <c r="AH19" s="76"/>
      <c r="AI19" s="77"/>
      <c r="AJ19" s="88"/>
      <c r="AK19" s="117">
        <v>-0.1</v>
      </c>
      <c r="AL19" s="117">
        <v>0.15</v>
      </c>
    </row>
    <row r="20" spans="4:38" ht="22.5">
      <c r="D20" s="64" t="s">
        <v>184</v>
      </c>
      <c r="E20" s="32" t="s">
        <v>188</v>
      </c>
      <c r="F20" s="34" t="s">
        <v>191</v>
      </c>
      <c r="G20" s="79"/>
      <c r="H20" s="76"/>
      <c r="I20" s="76"/>
      <c r="J20" s="76"/>
      <c r="K20" s="77"/>
      <c r="L20" s="83"/>
      <c r="M20" s="89"/>
      <c r="N20" s="76"/>
      <c r="O20" s="76"/>
      <c r="P20" s="76"/>
      <c r="Q20" s="77"/>
      <c r="R20" s="88"/>
      <c r="S20" s="89"/>
      <c r="T20" s="76"/>
      <c r="U20" s="76"/>
      <c r="V20" s="76"/>
      <c r="W20" s="77"/>
      <c r="X20" s="88"/>
      <c r="Y20" s="89"/>
      <c r="Z20" s="76"/>
      <c r="AA20" s="76"/>
      <c r="AB20" s="76"/>
      <c r="AC20" s="77"/>
      <c r="AD20" s="88"/>
      <c r="AE20" s="89"/>
      <c r="AF20" s="76"/>
      <c r="AG20" s="76"/>
      <c r="AH20" s="76"/>
      <c r="AI20" s="77"/>
      <c r="AJ20" s="88"/>
      <c r="AK20" s="117">
        <v>-0.1</v>
      </c>
      <c r="AL20" s="117">
        <v>0.15</v>
      </c>
    </row>
    <row r="21" spans="4:38" s="29" customFormat="1" ht="11.25">
      <c r="D21" s="92" t="s">
        <v>185</v>
      </c>
      <c r="E21" s="93" t="s">
        <v>189</v>
      </c>
      <c r="F21" s="94" t="s">
        <v>191</v>
      </c>
      <c r="G21" s="95">
        <f>G22+G26+G28</f>
        <v>0</v>
      </c>
      <c r="H21" s="96"/>
      <c r="I21" s="96"/>
      <c r="J21" s="96"/>
      <c r="K21" s="97"/>
      <c r="L21" s="98"/>
      <c r="M21" s="99">
        <f>M22+M26+M28</f>
        <v>0</v>
      </c>
      <c r="N21" s="96"/>
      <c r="O21" s="96"/>
      <c r="P21" s="96"/>
      <c r="Q21" s="97"/>
      <c r="R21" s="100"/>
      <c r="S21" s="99">
        <f>S22+S26+S28</f>
        <v>0</v>
      </c>
      <c r="T21" s="96"/>
      <c r="U21" s="96"/>
      <c r="V21" s="96"/>
      <c r="W21" s="97"/>
      <c r="X21" s="100"/>
      <c r="Y21" s="99">
        <f>Y22+Y26+Y28</f>
        <v>0</v>
      </c>
      <c r="Z21" s="96"/>
      <c r="AA21" s="96"/>
      <c r="AB21" s="96"/>
      <c r="AC21" s="97"/>
      <c r="AD21" s="100"/>
      <c r="AE21" s="99">
        <f>AE22+AE26+AE28</f>
        <v>0</v>
      </c>
      <c r="AF21" s="96"/>
      <c r="AG21" s="96"/>
      <c r="AH21" s="96"/>
      <c r="AI21" s="97"/>
      <c r="AJ21" s="100"/>
      <c r="AK21" s="117">
        <v>-0.1</v>
      </c>
      <c r="AL21" s="117">
        <v>0.15</v>
      </c>
    </row>
    <row r="22" spans="4:38" ht="11.25">
      <c r="D22" s="64" t="s">
        <v>243</v>
      </c>
      <c r="E22" s="40" t="s">
        <v>151</v>
      </c>
      <c r="F22" s="34" t="s">
        <v>191</v>
      </c>
      <c r="G22" s="39">
        <f>G23+G24</f>
        <v>0</v>
      </c>
      <c r="H22" s="58"/>
      <c r="I22" s="58"/>
      <c r="J22" s="58"/>
      <c r="K22" s="59"/>
      <c r="L22" s="84"/>
      <c r="M22" s="90">
        <f>M23+M24</f>
        <v>0</v>
      </c>
      <c r="N22" s="58"/>
      <c r="O22" s="58"/>
      <c r="P22" s="58"/>
      <c r="Q22" s="59"/>
      <c r="R22" s="91"/>
      <c r="S22" s="90">
        <f>S23+S24</f>
        <v>0</v>
      </c>
      <c r="T22" s="58"/>
      <c r="U22" s="58"/>
      <c r="V22" s="58"/>
      <c r="W22" s="59"/>
      <c r="X22" s="91"/>
      <c r="Y22" s="90">
        <f>Y23+Y24</f>
        <v>0</v>
      </c>
      <c r="Z22" s="58"/>
      <c r="AA22" s="58"/>
      <c r="AB22" s="58"/>
      <c r="AC22" s="59"/>
      <c r="AD22" s="91"/>
      <c r="AE22" s="90">
        <f>AE23+AE24</f>
        <v>0</v>
      </c>
      <c r="AF22" s="58"/>
      <c r="AG22" s="58"/>
      <c r="AH22" s="58"/>
      <c r="AI22" s="59"/>
      <c r="AJ22" s="91"/>
      <c r="AK22" s="117">
        <v>-0.1</v>
      </c>
      <c r="AL22" s="117">
        <v>0.15</v>
      </c>
    </row>
    <row r="23" spans="4:38" ht="22.5">
      <c r="D23" s="64" t="s">
        <v>244</v>
      </c>
      <c r="E23" s="41" t="s">
        <v>153</v>
      </c>
      <c r="F23" s="34" t="s">
        <v>191</v>
      </c>
      <c r="G23" s="68"/>
      <c r="H23" s="58"/>
      <c r="I23" s="58"/>
      <c r="J23" s="58"/>
      <c r="K23" s="59"/>
      <c r="L23" s="84"/>
      <c r="M23" s="102"/>
      <c r="N23" s="58"/>
      <c r="O23" s="58"/>
      <c r="P23" s="58"/>
      <c r="Q23" s="59"/>
      <c r="R23" s="91"/>
      <c r="S23" s="102"/>
      <c r="T23" s="58"/>
      <c r="U23" s="58"/>
      <c r="V23" s="58"/>
      <c r="W23" s="59"/>
      <c r="X23" s="91"/>
      <c r="Y23" s="102"/>
      <c r="Z23" s="58"/>
      <c r="AA23" s="58"/>
      <c r="AB23" s="58"/>
      <c r="AC23" s="59"/>
      <c r="AD23" s="91"/>
      <c r="AE23" s="102"/>
      <c r="AF23" s="58"/>
      <c r="AG23" s="58"/>
      <c r="AH23" s="58"/>
      <c r="AI23" s="59"/>
      <c r="AJ23" s="91"/>
      <c r="AK23" s="117">
        <v>-0.1</v>
      </c>
      <c r="AL23" s="117">
        <v>0.15</v>
      </c>
    </row>
    <row r="24" spans="4:38" ht="45">
      <c r="D24" s="64" t="s">
        <v>245</v>
      </c>
      <c r="E24" s="41" t="s">
        <v>154</v>
      </c>
      <c r="F24" s="34" t="s">
        <v>191</v>
      </c>
      <c r="G24" s="68"/>
      <c r="H24" s="58"/>
      <c r="I24" s="58"/>
      <c r="J24" s="58"/>
      <c r="K24" s="59"/>
      <c r="L24" s="84"/>
      <c r="M24" s="102"/>
      <c r="N24" s="58"/>
      <c r="O24" s="58"/>
      <c r="P24" s="58"/>
      <c r="Q24" s="59"/>
      <c r="R24" s="91"/>
      <c r="S24" s="102"/>
      <c r="T24" s="58"/>
      <c r="U24" s="58"/>
      <c r="V24" s="58"/>
      <c r="W24" s="59"/>
      <c r="X24" s="91"/>
      <c r="Y24" s="102"/>
      <c r="Z24" s="58"/>
      <c r="AA24" s="58"/>
      <c r="AB24" s="58"/>
      <c r="AC24" s="59"/>
      <c r="AD24" s="91"/>
      <c r="AE24" s="102"/>
      <c r="AF24" s="58"/>
      <c r="AG24" s="58"/>
      <c r="AH24" s="58"/>
      <c r="AI24" s="59"/>
      <c r="AJ24" s="91"/>
      <c r="AK24" s="117">
        <v>-0.1</v>
      </c>
      <c r="AL24" s="117">
        <v>0.15</v>
      </c>
    </row>
    <row r="25" spans="4:38" ht="11.25">
      <c r="D25" s="107" t="s">
        <v>267</v>
      </c>
      <c r="E25" s="108" t="s">
        <v>268</v>
      </c>
      <c r="F25" s="34" t="s">
        <v>191</v>
      </c>
      <c r="G25" s="68"/>
      <c r="H25" s="58"/>
      <c r="I25" s="58"/>
      <c r="J25" s="58"/>
      <c r="K25" s="59"/>
      <c r="L25" s="84"/>
      <c r="M25" s="102"/>
      <c r="N25" s="58"/>
      <c r="O25" s="58"/>
      <c r="P25" s="58"/>
      <c r="Q25" s="59"/>
      <c r="R25" s="91"/>
      <c r="S25" s="102"/>
      <c r="T25" s="58"/>
      <c r="U25" s="58"/>
      <c r="V25" s="58"/>
      <c r="W25" s="59"/>
      <c r="X25" s="91"/>
      <c r="Y25" s="102"/>
      <c r="Z25" s="58"/>
      <c r="AA25" s="58"/>
      <c r="AB25" s="58"/>
      <c r="AC25" s="59"/>
      <c r="AD25" s="91"/>
      <c r="AE25" s="102"/>
      <c r="AF25" s="58"/>
      <c r="AG25" s="58"/>
      <c r="AH25" s="58"/>
      <c r="AI25" s="59"/>
      <c r="AJ25" s="91"/>
      <c r="AK25" s="117">
        <v>-0.1</v>
      </c>
      <c r="AL25" s="117">
        <v>0.15</v>
      </c>
    </row>
    <row r="26" spans="4:38" ht="11.25">
      <c r="D26" s="107" t="s">
        <v>246</v>
      </c>
      <c r="E26" s="109" t="s">
        <v>155</v>
      </c>
      <c r="F26" s="34" t="s">
        <v>191</v>
      </c>
      <c r="G26" s="68"/>
      <c r="H26" s="58"/>
      <c r="I26" s="58"/>
      <c r="J26" s="58"/>
      <c r="K26" s="59"/>
      <c r="L26" s="84"/>
      <c r="M26" s="102"/>
      <c r="N26" s="58"/>
      <c r="O26" s="58"/>
      <c r="P26" s="58"/>
      <c r="Q26" s="59"/>
      <c r="R26" s="91"/>
      <c r="S26" s="102"/>
      <c r="T26" s="58"/>
      <c r="U26" s="58"/>
      <c r="V26" s="58"/>
      <c r="W26" s="59"/>
      <c r="X26" s="91"/>
      <c r="Y26" s="102"/>
      <c r="Z26" s="58"/>
      <c r="AA26" s="58"/>
      <c r="AB26" s="58"/>
      <c r="AC26" s="59"/>
      <c r="AD26" s="91"/>
      <c r="AE26" s="102"/>
      <c r="AF26" s="58"/>
      <c r="AG26" s="58"/>
      <c r="AH26" s="58"/>
      <c r="AI26" s="59"/>
      <c r="AJ26" s="91"/>
      <c r="AK26" s="117">
        <v>-0.1</v>
      </c>
      <c r="AL26" s="117">
        <v>0.15</v>
      </c>
    </row>
    <row r="27" spans="4:38" ht="11.25">
      <c r="D27" s="107" t="s">
        <v>269</v>
      </c>
      <c r="E27" s="110" t="s">
        <v>268</v>
      </c>
      <c r="F27" s="34" t="s">
        <v>191</v>
      </c>
      <c r="G27" s="68"/>
      <c r="H27" s="58"/>
      <c r="I27" s="58"/>
      <c r="J27" s="58"/>
      <c r="K27" s="59"/>
      <c r="L27" s="84"/>
      <c r="M27" s="102"/>
      <c r="N27" s="58"/>
      <c r="O27" s="58"/>
      <c r="P27" s="58"/>
      <c r="Q27" s="59"/>
      <c r="R27" s="91"/>
      <c r="S27" s="102"/>
      <c r="T27" s="58"/>
      <c r="U27" s="58"/>
      <c r="V27" s="58"/>
      <c r="W27" s="59"/>
      <c r="X27" s="91"/>
      <c r="Y27" s="102"/>
      <c r="Z27" s="58"/>
      <c r="AA27" s="58"/>
      <c r="AB27" s="58"/>
      <c r="AC27" s="59"/>
      <c r="AD27" s="91"/>
      <c r="AE27" s="102"/>
      <c r="AF27" s="58"/>
      <c r="AG27" s="58"/>
      <c r="AH27" s="58"/>
      <c r="AI27" s="59"/>
      <c r="AJ27" s="91"/>
      <c r="AK27" s="117">
        <v>-0.1</v>
      </c>
      <c r="AL27" s="117">
        <v>0.15</v>
      </c>
    </row>
    <row r="28" spans="4:38" ht="11.25">
      <c r="D28" s="64" t="s">
        <v>247</v>
      </c>
      <c r="E28" s="40" t="s">
        <v>156</v>
      </c>
      <c r="F28" s="34" t="s">
        <v>191</v>
      </c>
      <c r="G28" s="39">
        <f>G29+G30+SUM(G37:G43)</f>
        <v>0</v>
      </c>
      <c r="H28" s="58"/>
      <c r="I28" s="58"/>
      <c r="J28" s="58"/>
      <c r="K28" s="59"/>
      <c r="L28" s="84"/>
      <c r="M28" s="90">
        <f>M29+M30+SUM(M37:M43)</f>
        <v>0</v>
      </c>
      <c r="N28" s="58"/>
      <c r="O28" s="58"/>
      <c r="P28" s="58"/>
      <c r="Q28" s="59"/>
      <c r="R28" s="91"/>
      <c r="S28" s="90">
        <f>S29+S30+SUM(S37:S43)</f>
        <v>0</v>
      </c>
      <c r="T28" s="58"/>
      <c r="U28" s="58"/>
      <c r="V28" s="58"/>
      <c r="W28" s="59"/>
      <c r="X28" s="91"/>
      <c r="Y28" s="90">
        <f>Y29+Y30+SUM(Y37:Y43)</f>
        <v>0</v>
      </c>
      <c r="Z28" s="58"/>
      <c r="AA28" s="58"/>
      <c r="AB28" s="58"/>
      <c r="AC28" s="59"/>
      <c r="AD28" s="91"/>
      <c r="AE28" s="90">
        <f>AE29+AE30+SUM(AE37:AE43)</f>
        <v>0</v>
      </c>
      <c r="AF28" s="58"/>
      <c r="AG28" s="58"/>
      <c r="AH28" s="58"/>
      <c r="AI28" s="59"/>
      <c r="AJ28" s="91"/>
      <c r="AK28" s="117">
        <v>-0.1</v>
      </c>
      <c r="AL28" s="117">
        <v>0.15</v>
      </c>
    </row>
    <row r="29" spans="4:38" ht="11.25">
      <c r="D29" s="64" t="s">
        <v>248</v>
      </c>
      <c r="E29" s="41" t="s">
        <v>157</v>
      </c>
      <c r="F29" s="34" t="s">
        <v>191</v>
      </c>
      <c r="G29" s="68"/>
      <c r="H29" s="58"/>
      <c r="I29" s="58"/>
      <c r="J29" s="58"/>
      <c r="K29" s="59"/>
      <c r="L29" s="84"/>
      <c r="M29" s="102"/>
      <c r="N29" s="58"/>
      <c r="O29" s="58"/>
      <c r="P29" s="58"/>
      <c r="Q29" s="59"/>
      <c r="R29" s="91"/>
      <c r="S29" s="102"/>
      <c r="T29" s="58"/>
      <c r="U29" s="58"/>
      <c r="V29" s="58"/>
      <c r="W29" s="59"/>
      <c r="X29" s="91"/>
      <c r="Y29" s="102"/>
      <c r="Z29" s="58"/>
      <c r="AA29" s="58"/>
      <c r="AB29" s="58"/>
      <c r="AC29" s="59"/>
      <c r="AD29" s="91"/>
      <c r="AE29" s="102"/>
      <c r="AF29" s="58"/>
      <c r="AG29" s="58"/>
      <c r="AH29" s="58"/>
      <c r="AI29" s="59"/>
      <c r="AJ29" s="91"/>
      <c r="AK29" s="117">
        <v>-0.1</v>
      </c>
      <c r="AL29" s="117">
        <v>0.15</v>
      </c>
    </row>
    <row r="30" spans="4:38" ht="11.25">
      <c r="D30" s="64" t="s">
        <v>249</v>
      </c>
      <c r="E30" s="41" t="s">
        <v>158</v>
      </c>
      <c r="F30" s="34" t="s">
        <v>191</v>
      </c>
      <c r="G30" s="39">
        <f>SUM(G31:G36)</f>
        <v>0</v>
      </c>
      <c r="H30" s="58"/>
      <c r="I30" s="58"/>
      <c r="J30" s="58"/>
      <c r="K30" s="59"/>
      <c r="L30" s="84"/>
      <c r="M30" s="90">
        <f>SUM(M31:M36)</f>
        <v>0</v>
      </c>
      <c r="N30" s="58"/>
      <c r="O30" s="58"/>
      <c r="P30" s="58"/>
      <c r="Q30" s="59"/>
      <c r="R30" s="91"/>
      <c r="S30" s="90">
        <f>SUM(S31:S36)</f>
        <v>0</v>
      </c>
      <c r="T30" s="58"/>
      <c r="U30" s="58"/>
      <c r="V30" s="58"/>
      <c r="W30" s="59"/>
      <c r="X30" s="91"/>
      <c r="Y30" s="90">
        <f>SUM(Y31:Y36)</f>
        <v>0</v>
      </c>
      <c r="Z30" s="58"/>
      <c r="AA30" s="58"/>
      <c r="AB30" s="58"/>
      <c r="AC30" s="59"/>
      <c r="AD30" s="91"/>
      <c r="AE30" s="90">
        <f>SUM(AE31:AE36)</f>
        <v>0</v>
      </c>
      <c r="AF30" s="58"/>
      <c r="AG30" s="58"/>
      <c r="AH30" s="58"/>
      <c r="AI30" s="59"/>
      <c r="AJ30" s="91"/>
      <c r="AK30" s="117">
        <v>-0.1</v>
      </c>
      <c r="AL30" s="117">
        <v>0.15</v>
      </c>
    </row>
    <row r="31" spans="4:38" ht="11.25">
      <c r="D31" s="64" t="s">
        <v>250</v>
      </c>
      <c r="E31" s="80" t="s">
        <v>159</v>
      </c>
      <c r="F31" s="34" t="s">
        <v>191</v>
      </c>
      <c r="G31" s="68"/>
      <c r="H31" s="58"/>
      <c r="I31" s="58"/>
      <c r="J31" s="58"/>
      <c r="K31" s="59"/>
      <c r="L31" s="84"/>
      <c r="M31" s="102"/>
      <c r="N31" s="58"/>
      <c r="O31" s="58"/>
      <c r="P31" s="58"/>
      <c r="Q31" s="59"/>
      <c r="R31" s="91"/>
      <c r="S31" s="102"/>
      <c r="T31" s="58"/>
      <c r="U31" s="58"/>
      <c r="V31" s="58"/>
      <c r="W31" s="59"/>
      <c r="X31" s="91"/>
      <c r="Y31" s="102"/>
      <c r="Z31" s="58"/>
      <c r="AA31" s="58"/>
      <c r="AB31" s="58"/>
      <c r="AC31" s="59"/>
      <c r="AD31" s="91"/>
      <c r="AE31" s="102"/>
      <c r="AF31" s="58"/>
      <c r="AG31" s="58"/>
      <c r="AH31" s="58"/>
      <c r="AI31" s="59"/>
      <c r="AJ31" s="91"/>
      <c r="AK31" s="117">
        <v>-0.1</v>
      </c>
      <c r="AL31" s="117">
        <v>0.15</v>
      </c>
    </row>
    <row r="32" spans="4:38" ht="22.5">
      <c r="D32" s="64" t="s">
        <v>251</v>
      </c>
      <c r="E32" s="80" t="s">
        <v>160</v>
      </c>
      <c r="F32" s="34" t="s">
        <v>191</v>
      </c>
      <c r="G32" s="68"/>
      <c r="H32" s="58"/>
      <c r="I32" s="58"/>
      <c r="J32" s="58"/>
      <c r="K32" s="59"/>
      <c r="L32" s="84"/>
      <c r="M32" s="102"/>
      <c r="N32" s="58"/>
      <c r="O32" s="58"/>
      <c r="P32" s="58"/>
      <c r="Q32" s="59"/>
      <c r="R32" s="91"/>
      <c r="S32" s="102"/>
      <c r="T32" s="58"/>
      <c r="U32" s="58"/>
      <c r="V32" s="58"/>
      <c r="W32" s="59"/>
      <c r="X32" s="91"/>
      <c r="Y32" s="102"/>
      <c r="Z32" s="58"/>
      <c r="AA32" s="58"/>
      <c r="AB32" s="58"/>
      <c r="AC32" s="59"/>
      <c r="AD32" s="91"/>
      <c r="AE32" s="102"/>
      <c r="AF32" s="58"/>
      <c r="AG32" s="58"/>
      <c r="AH32" s="58"/>
      <c r="AI32" s="59"/>
      <c r="AJ32" s="91"/>
      <c r="AK32" s="117">
        <v>-0.1</v>
      </c>
      <c r="AL32" s="117">
        <v>0.15</v>
      </c>
    </row>
    <row r="33" spans="4:38" ht="22.5">
      <c r="D33" s="64" t="s">
        <v>252</v>
      </c>
      <c r="E33" s="80" t="s">
        <v>161</v>
      </c>
      <c r="F33" s="34" t="s">
        <v>191</v>
      </c>
      <c r="G33" s="68"/>
      <c r="H33" s="58"/>
      <c r="I33" s="58"/>
      <c r="J33" s="58"/>
      <c r="K33" s="59"/>
      <c r="L33" s="84"/>
      <c r="M33" s="102"/>
      <c r="N33" s="58"/>
      <c r="O33" s="58"/>
      <c r="P33" s="58"/>
      <c r="Q33" s="59"/>
      <c r="R33" s="91"/>
      <c r="S33" s="102"/>
      <c r="T33" s="58"/>
      <c r="U33" s="58"/>
      <c r="V33" s="58"/>
      <c r="W33" s="59"/>
      <c r="X33" s="91"/>
      <c r="Y33" s="102"/>
      <c r="Z33" s="58"/>
      <c r="AA33" s="58"/>
      <c r="AB33" s="58"/>
      <c r="AC33" s="59"/>
      <c r="AD33" s="91"/>
      <c r="AE33" s="102"/>
      <c r="AF33" s="58"/>
      <c r="AG33" s="58"/>
      <c r="AH33" s="58"/>
      <c r="AI33" s="59"/>
      <c r="AJ33" s="91"/>
      <c r="AK33" s="117">
        <v>-0.1</v>
      </c>
      <c r="AL33" s="117">
        <v>0.15</v>
      </c>
    </row>
    <row r="34" spans="4:38" ht="22.5">
      <c r="D34" s="64" t="s">
        <v>253</v>
      </c>
      <c r="E34" s="80" t="s">
        <v>162</v>
      </c>
      <c r="F34" s="34" t="s">
        <v>191</v>
      </c>
      <c r="G34" s="68"/>
      <c r="H34" s="58"/>
      <c r="I34" s="58"/>
      <c r="J34" s="58"/>
      <c r="K34" s="59"/>
      <c r="L34" s="84"/>
      <c r="M34" s="102"/>
      <c r="N34" s="58"/>
      <c r="O34" s="58"/>
      <c r="P34" s="58"/>
      <c r="Q34" s="59"/>
      <c r="R34" s="91"/>
      <c r="S34" s="102"/>
      <c r="T34" s="58"/>
      <c r="U34" s="58"/>
      <c r="V34" s="58"/>
      <c r="W34" s="59"/>
      <c r="X34" s="91"/>
      <c r="Y34" s="102"/>
      <c r="Z34" s="58"/>
      <c r="AA34" s="58"/>
      <c r="AB34" s="58"/>
      <c r="AC34" s="59"/>
      <c r="AD34" s="91"/>
      <c r="AE34" s="102"/>
      <c r="AF34" s="58"/>
      <c r="AG34" s="58"/>
      <c r="AH34" s="58"/>
      <c r="AI34" s="59"/>
      <c r="AJ34" s="91"/>
      <c r="AK34" s="117">
        <v>-0.1</v>
      </c>
      <c r="AL34" s="117">
        <v>0.15</v>
      </c>
    </row>
    <row r="35" spans="4:38" ht="11.25">
      <c r="D35" s="64" t="s">
        <v>254</v>
      </c>
      <c r="E35" s="80" t="s">
        <v>163</v>
      </c>
      <c r="F35" s="34" t="s">
        <v>191</v>
      </c>
      <c r="G35" s="68"/>
      <c r="H35" s="58"/>
      <c r="I35" s="58"/>
      <c r="J35" s="58"/>
      <c r="K35" s="59"/>
      <c r="L35" s="84"/>
      <c r="M35" s="102"/>
      <c r="N35" s="58"/>
      <c r="O35" s="58"/>
      <c r="P35" s="58"/>
      <c r="Q35" s="59"/>
      <c r="R35" s="91"/>
      <c r="S35" s="102"/>
      <c r="T35" s="58"/>
      <c r="U35" s="58"/>
      <c r="V35" s="58"/>
      <c r="W35" s="59"/>
      <c r="X35" s="91"/>
      <c r="Y35" s="102"/>
      <c r="Z35" s="58"/>
      <c r="AA35" s="58"/>
      <c r="AB35" s="58"/>
      <c r="AC35" s="59"/>
      <c r="AD35" s="91"/>
      <c r="AE35" s="102"/>
      <c r="AF35" s="58"/>
      <c r="AG35" s="58"/>
      <c r="AH35" s="58"/>
      <c r="AI35" s="59"/>
      <c r="AJ35" s="91"/>
      <c r="AK35" s="117">
        <v>-0.1</v>
      </c>
      <c r="AL35" s="117">
        <v>0.15</v>
      </c>
    </row>
    <row r="36" spans="4:38" ht="11.25">
      <c r="D36" s="64" t="s">
        <v>255</v>
      </c>
      <c r="E36" s="80" t="s">
        <v>238</v>
      </c>
      <c r="F36" s="34" t="s">
        <v>191</v>
      </c>
      <c r="G36" s="68"/>
      <c r="H36" s="58"/>
      <c r="I36" s="58"/>
      <c r="J36" s="58"/>
      <c r="K36" s="58"/>
      <c r="L36" s="84"/>
      <c r="M36" s="102"/>
      <c r="N36" s="58"/>
      <c r="O36" s="58"/>
      <c r="P36" s="58"/>
      <c r="Q36" s="58"/>
      <c r="R36" s="91"/>
      <c r="S36" s="102"/>
      <c r="T36" s="58"/>
      <c r="U36" s="58"/>
      <c r="V36" s="58"/>
      <c r="W36" s="58"/>
      <c r="X36" s="91"/>
      <c r="Y36" s="102"/>
      <c r="Z36" s="58"/>
      <c r="AA36" s="58"/>
      <c r="AB36" s="58"/>
      <c r="AC36" s="58"/>
      <c r="AD36" s="91"/>
      <c r="AE36" s="102"/>
      <c r="AF36" s="58"/>
      <c r="AG36" s="58"/>
      <c r="AH36" s="58"/>
      <c r="AI36" s="58"/>
      <c r="AJ36" s="91"/>
      <c r="AK36" s="117">
        <v>-0.1</v>
      </c>
      <c r="AL36" s="117">
        <v>0.15</v>
      </c>
    </row>
    <row r="37" spans="4:38" ht="11.25">
      <c r="D37" s="64" t="s">
        <v>256</v>
      </c>
      <c r="E37" s="41" t="s">
        <v>164</v>
      </c>
      <c r="F37" s="34" t="s">
        <v>191</v>
      </c>
      <c r="G37" s="68"/>
      <c r="H37" s="58"/>
      <c r="I37" s="58"/>
      <c r="J37" s="58"/>
      <c r="K37" s="59"/>
      <c r="L37" s="84"/>
      <c r="M37" s="102"/>
      <c r="N37" s="58"/>
      <c r="O37" s="58"/>
      <c r="P37" s="58"/>
      <c r="Q37" s="59"/>
      <c r="R37" s="91"/>
      <c r="S37" s="102"/>
      <c r="T37" s="58"/>
      <c r="U37" s="58"/>
      <c r="V37" s="58"/>
      <c r="W37" s="59"/>
      <c r="X37" s="91"/>
      <c r="Y37" s="102"/>
      <c r="Z37" s="58"/>
      <c r="AA37" s="58"/>
      <c r="AB37" s="58"/>
      <c r="AC37" s="59"/>
      <c r="AD37" s="91"/>
      <c r="AE37" s="102"/>
      <c r="AF37" s="58"/>
      <c r="AG37" s="58"/>
      <c r="AH37" s="58"/>
      <c r="AI37" s="59"/>
      <c r="AJ37" s="91"/>
      <c r="AK37" s="117">
        <v>-0.1</v>
      </c>
      <c r="AL37" s="117">
        <v>0.15</v>
      </c>
    </row>
    <row r="38" spans="4:38" ht="11.25">
      <c r="D38" s="64" t="s">
        <v>257</v>
      </c>
      <c r="E38" s="41" t="s">
        <v>165</v>
      </c>
      <c r="F38" s="34" t="s">
        <v>191</v>
      </c>
      <c r="G38" s="68"/>
      <c r="H38" s="58"/>
      <c r="I38" s="58"/>
      <c r="J38" s="58"/>
      <c r="K38" s="59"/>
      <c r="L38" s="84"/>
      <c r="M38" s="102"/>
      <c r="N38" s="58"/>
      <c r="O38" s="58"/>
      <c r="P38" s="58"/>
      <c r="Q38" s="59"/>
      <c r="R38" s="91"/>
      <c r="S38" s="102"/>
      <c r="T38" s="58"/>
      <c r="U38" s="58"/>
      <c r="V38" s="58"/>
      <c r="W38" s="59"/>
      <c r="X38" s="91"/>
      <c r="Y38" s="102"/>
      <c r="Z38" s="58"/>
      <c r="AA38" s="58"/>
      <c r="AB38" s="58"/>
      <c r="AC38" s="59"/>
      <c r="AD38" s="91"/>
      <c r="AE38" s="102"/>
      <c r="AF38" s="58"/>
      <c r="AG38" s="58"/>
      <c r="AH38" s="58"/>
      <c r="AI38" s="59"/>
      <c r="AJ38" s="91"/>
      <c r="AK38" s="117">
        <v>-0.1</v>
      </c>
      <c r="AL38" s="117">
        <v>0.15</v>
      </c>
    </row>
    <row r="39" spans="4:38" ht="22.5">
      <c r="D39" s="64" t="s">
        <v>258</v>
      </c>
      <c r="E39" s="41" t="s">
        <v>166</v>
      </c>
      <c r="F39" s="34" t="s">
        <v>191</v>
      </c>
      <c r="G39" s="68"/>
      <c r="H39" s="58"/>
      <c r="I39" s="58"/>
      <c r="J39" s="58"/>
      <c r="K39" s="59"/>
      <c r="L39" s="84"/>
      <c r="M39" s="102"/>
      <c r="N39" s="58"/>
      <c r="O39" s="58"/>
      <c r="P39" s="58"/>
      <c r="Q39" s="59"/>
      <c r="R39" s="91"/>
      <c r="S39" s="102"/>
      <c r="T39" s="58"/>
      <c r="U39" s="58"/>
      <c r="V39" s="58"/>
      <c r="W39" s="59"/>
      <c r="X39" s="91"/>
      <c r="Y39" s="102"/>
      <c r="Z39" s="58"/>
      <c r="AA39" s="58"/>
      <c r="AB39" s="58"/>
      <c r="AC39" s="59"/>
      <c r="AD39" s="91"/>
      <c r="AE39" s="102"/>
      <c r="AF39" s="58"/>
      <c r="AG39" s="58"/>
      <c r="AH39" s="58"/>
      <c r="AI39" s="59"/>
      <c r="AJ39" s="91"/>
      <c r="AK39" s="117">
        <v>-0.1</v>
      </c>
      <c r="AL39" s="117">
        <v>0.15</v>
      </c>
    </row>
    <row r="40" spans="4:38" ht="11.25">
      <c r="D40" s="64" t="s">
        <v>259</v>
      </c>
      <c r="E40" s="41" t="s">
        <v>167</v>
      </c>
      <c r="F40" s="34" t="s">
        <v>191</v>
      </c>
      <c r="G40" s="68"/>
      <c r="H40" s="58"/>
      <c r="I40" s="58"/>
      <c r="J40" s="58"/>
      <c r="K40" s="59"/>
      <c r="L40" s="84"/>
      <c r="M40" s="102"/>
      <c r="N40" s="58"/>
      <c r="O40" s="58"/>
      <c r="P40" s="58"/>
      <c r="Q40" s="59"/>
      <c r="R40" s="91"/>
      <c r="S40" s="102"/>
      <c r="T40" s="58"/>
      <c r="U40" s="58"/>
      <c r="V40" s="58"/>
      <c r="W40" s="59"/>
      <c r="X40" s="91"/>
      <c r="Y40" s="102"/>
      <c r="Z40" s="58"/>
      <c r="AA40" s="58"/>
      <c r="AB40" s="58"/>
      <c r="AC40" s="59"/>
      <c r="AD40" s="91"/>
      <c r="AE40" s="102"/>
      <c r="AF40" s="58"/>
      <c r="AG40" s="58"/>
      <c r="AH40" s="58"/>
      <c r="AI40" s="59"/>
      <c r="AJ40" s="91"/>
      <c r="AK40" s="117">
        <v>-0.1</v>
      </c>
      <c r="AL40" s="117">
        <v>0.15</v>
      </c>
    </row>
    <row r="41" spans="4:38" ht="11.25">
      <c r="D41" s="64" t="s">
        <v>260</v>
      </c>
      <c r="E41" s="41" t="s">
        <v>239</v>
      </c>
      <c r="F41" s="34" t="s">
        <v>191</v>
      </c>
      <c r="G41" s="68"/>
      <c r="H41" s="58"/>
      <c r="I41" s="58"/>
      <c r="J41" s="58"/>
      <c r="K41" s="58"/>
      <c r="L41" s="84"/>
      <c r="M41" s="102"/>
      <c r="N41" s="58"/>
      <c r="O41" s="58"/>
      <c r="P41" s="58"/>
      <c r="Q41" s="58"/>
      <c r="R41" s="91"/>
      <c r="S41" s="102"/>
      <c r="T41" s="58"/>
      <c r="U41" s="58"/>
      <c r="V41" s="58"/>
      <c r="W41" s="58"/>
      <c r="X41" s="91"/>
      <c r="Y41" s="102"/>
      <c r="Z41" s="58"/>
      <c r="AA41" s="58"/>
      <c r="AB41" s="58"/>
      <c r="AC41" s="58"/>
      <c r="AD41" s="91"/>
      <c r="AE41" s="102"/>
      <c r="AF41" s="58"/>
      <c r="AG41" s="58"/>
      <c r="AH41" s="58"/>
      <c r="AI41" s="58"/>
      <c r="AJ41" s="91"/>
      <c r="AK41" s="117">
        <v>-0.1</v>
      </c>
      <c r="AL41" s="117">
        <v>0.15</v>
      </c>
    </row>
    <row r="42" spans="4:38" ht="11.25">
      <c r="D42" s="64" t="s">
        <v>261</v>
      </c>
      <c r="E42" s="41" t="s">
        <v>168</v>
      </c>
      <c r="F42" s="34" t="s">
        <v>191</v>
      </c>
      <c r="G42" s="68"/>
      <c r="H42" s="58"/>
      <c r="I42" s="58"/>
      <c r="J42" s="58"/>
      <c r="K42" s="59"/>
      <c r="L42" s="84"/>
      <c r="M42" s="102"/>
      <c r="N42" s="58"/>
      <c r="O42" s="58"/>
      <c r="P42" s="58"/>
      <c r="Q42" s="59"/>
      <c r="R42" s="91"/>
      <c r="S42" s="102"/>
      <c r="T42" s="58"/>
      <c r="U42" s="58"/>
      <c r="V42" s="58"/>
      <c r="W42" s="59"/>
      <c r="X42" s="91"/>
      <c r="Y42" s="102"/>
      <c r="Z42" s="58"/>
      <c r="AA42" s="58"/>
      <c r="AB42" s="58"/>
      <c r="AC42" s="59"/>
      <c r="AD42" s="91"/>
      <c r="AE42" s="102"/>
      <c r="AF42" s="58"/>
      <c r="AG42" s="58"/>
      <c r="AH42" s="58"/>
      <c r="AI42" s="59"/>
      <c r="AJ42" s="91"/>
      <c r="AK42" s="117">
        <v>-0.1</v>
      </c>
      <c r="AL42" s="117">
        <v>0.15</v>
      </c>
    </row>
    <row r="43" spans="4:38" ht="11.25">
      <c r="D43" s="64" t="s">
        <v>262</v>
      </c>
      <c r="E43" s="41" t="s">
        <v>169</v>
      </c>
      <c r="F43" s="34" t="s">
        <v>191</v>
      </c>
      <c r="G43" s="68"/>
      <c r="H43" s="58"/>
      <c r="I43" s="58"/>
      <c r="J43" s="58"/>
      <c r="K43" s="59"/>
      <c r="L43" s="84"/>
      <c r="M43" s="102"/>
      <c r="N43" s="58"/>
      <c r="O43" s="58"/>
      <c r="P43" s="58"/>
      <c r="Q43" s="59"/>
      <c r="R43" s="91"/>
      <c r="S43" s="102"/>
      <c r="T43" s="58"/>
      <c r="U43" s="58"/>
      <c r="V43" s="58"/>
      <c r="W43" s="59"/>
      <c r="X43" s="91"/>
      <c r="Y43" s="102"/>
      <c r="Z43" s="58"/>
      <c r="AA43" s="58"/>
      <c r="AB43" s="58"/>
      <c r="AC43" s="59"/>
      <c r="AD43" s="91"/>
      <c r="AE43" s="102"/>
      <c r="AF43" s="58"/>
      <c r="AG43" s="58"/>
      <c r="AH43" s="58"/>
      <c r="AI43" s="59"/>
      <c r="AJ43" s="91"/>
      <c r="AK43" s="117">
        <v>-0.1</v>
      </c>
      <c r="AL43" s="117">
        <v>0.15</v>
      </c>
    </row>
    <row r="44" spans="4:38" s="29" customFormat="1" ht="11.25">
      <c r="D44" s="92" t="s">
        <v>186</v>
      </c>
      <c r="E44" s="93" t="s">
        <v>190</v>
      </c>
      <c r="F44" s="94" t="s">
        <v>191</v>
      </c>
      <c r="G44" s="95">
        <f>G45+G49+G51</f>
        <v>0</v>
      </c>
      <c r="H44" s="96"/>
      <c r="I44" s="96"/>
      <c r="J44" s="96"/>
      <c r="K44" s="97"/>
      <c r="L44" s="98"/>
      <c r="M44" s="99">
        <f>M45+M49+M51</f>
        <v>0</v>
      </c>
      <c r="N44" s="96"/>
      <c r="O44" s="96"/>
      <c r="P44" s="96"/>
      <c r="Q44" s="97"/>
      <c r="R44" s="100"/>
      <c r="S44" s="99">
        <f>S45+S49+S51</f>
        <v>0</v>
      </c>
      <c r="T44" s="96"/>
      <c r="U44" s="96"/>
      <c r="V44" s="96"/>
      <c r="W44" s="97"/>
      <c r="X44" s="100"/>
      <c r="Y44" s="99">
        <f>Y45+Y49+Y51</f>
        <v>0</v>
      </c>
      <c r="Z44" s="96"/>
      <c r="AA44" s="96"/>
      <c r="AB44" s="96"/>
      <c r="AC44" s="97"/>
      <c r="AD44" s="100"/>
      <c r="AE44" s="99">
        <f>AE45+AE49+AE51</f>
        <v>0</v>
      </c>
      <c r="AF44" s="96"/>
      <c r="AG44" s="96"/>
      <c r="AH44" s="96"/>
      <c r="AI44" s="97"/>
      <c r="AJ44" s="100"/>
      <c r="AK44" s="118">
        <v>-0.1</v>
      </c>
      <c r="AL44" s="118">
        <v>0.15</v>
      </c>
    </row>
    <row r="45" spans="4:38" ht="11.25">
      <c r="D45" s="64" t="s">
        <v>192</v>
      </c>
      <c r="E45" s="40" t="s">
        <v>151</v>
      </c>
      <c r="F45" s="34" t="s">
        <v>191</v>
      </c>
      <c r="G45" s="39">
        <f>G46+G47</f>
        <v>0</v>
      </c>
      <c r="H45" s="58"/>
      <c r="I45" s="58"/>
      <c r="J45" s="58"/>
      <c r="K45" s="59"/>
      <c r="L45" s="84"/>
      <c r="M45" s="90">
        <f>M46+M47</f>
        <v>0</v>
      </c>
      <c r="N45" s="58"/>
      <c r="O45" s="58"/>
      <c r="P45" s="58"/>
      <c r="Q45" s="59"/>
      <c r="R45" s="91"/>
      <c r="S45" s="90">
        <f>S46+S47</f>
        <v>0</v>
      </c>
      <c r="T45" s="58"/>
      <c r="U45" s="58"/>
      <c r="V45" s="58"/>
      <c r="W45" s="59"/>
      <c r="X45" s="91"/>
      <c r="Y45" s="90">
        <f>Y46+Y47</f>
        <v>0</v>
      </c>
      <c r="Z45" s="58"/>
      <c r="AA45" s="58"/>
      <c r="AB45" s="58"/>
      <c r="AC45" s="59"/>
      <c r="AD45" s="91"/>
      <c r="AE45" s="90">
        <f>AE46+AE47</f>
        <v>0</v>
      </c>
      <c r="AF45" s="58"/>
      <c r="AG45" s="58"/>
      <c r="AH45" s="58"/>
      <c r="AI45" s="59"/>
      <c r="AJ45" s="91"/>
      <c r="AK45" s="117">
        <v>-0.1</v>
      </c>
      <c r="AL45" s="117">
        <v>0.15</v>
      </c>
    </row>
    <row r="46" spans="4:38" ht="22.5">
      <c r="D46" s="64" t="s">
        <v>193</v>
      </c>
      <c r="E46" s="41" t="s">
        <v>153</v>
      </c>
      <c r="F46" s="34" t="s">
        <v>191</v>
      </c>
      <c r="G46" s="68"/>
      <c r="H46" s="58"/>
      <c r="I46" s="58"/>
      <c r="J46" s="58"/>
      <c r="K46" s="59"/>
      <c r="L46" s="84"/>
      <c r="M46" s="102"/>
      <c r="N46" s="58"/>
      <c r="O46" s="58"/>
      <c r="P46" s="58"/>
      <c r="Q46" s="59"/>
      <c r="R46" s="91"/>
      <c r="S46" s="102"/>
      <c r="T46" s="58"/>
      <c r="U46" s="58"/>
      <c r="V46" s="58"/>
      <c r="W46" s="59"/>
      <c r="X46" s="91"/>
      <c r="Y46" s="102"/>
      <c r="Z46" s="58"/>
      <c r="AA46" s="58"/>
      <c r="AB46" s="58"/>
      <c r="AC46" s="59"/>
      <c r="AD46" s="91"/>
      <c r="AE46" s="102"/>
      <c r="AF46" s="58"/>
      <c r="AG46" s="58"/>
      <c r="AH46" s="58"/>
      <c r="AI46" s="59"/>
      <c r="AJ46" s="91"/>
      <c r="AK46" s="117">
        <v>-0.1</v>
      </c>
      <c r="AL46" s="117">
        <v>0.15</v>
      </c>
    </row>
    <row r="47" spans="4:38" ht="45">
      <c r="D47" s="64" t="s">
        <v>194</v>
      </c>
      <c r="E47" s="41" t="s">
        <v>154</v>
      </c>
      <c r="F47" s="34" t="s">
        <v>191</v>
      </c>
      <c r="G47" s="68"/>
      <c r="H47" s="58"/>
      <c r="I47" s="58"/>
      <c r="J47" s="58"/>
      <c r="K47" s="59"/>
      <c r="L47" s="84"/>
      <c r="M47" s="102"/>
      <c r="N47" s="58"/>
      <c r="O47" s="58"/>
      <c r="P47" s="58"/>
      <c r="Q47" s="59"/>
      <c r="R47" s="91"/>
      <c r="S47" s="102"/>
      <c r="T47" s="58"/>
      <c r="U47" s="58"/>
      <c r="V47" s="58"/>
      <c r="W47" s="59"/>
      <c r="X47" s="91"/>
      <c r="Y47" s="102"/>
      <c r="Z47" s="58"/>
      <c r="AA47" s="58"/>
      <c r="AB47" s="58"/>
      <c r="AC47" s="59"/>
      <c r="AD47" s="91"/>
      <c r="AE47" s="102"/>
      <c r="AF47" s="58"/>
      <c r="AG47" s="58"/>
      <c r="AH47" s="58"/>
      <c r="AI47" s="59"/>
      <c r="AJ47" s="91"/>
      <c r="AK47" s="117">
        <v>-0.1</v>
      </c>
      <c r="AL47" s="117">
        <v>0.15</v>
      </c>
    </row>
    <row r="48" spans="4:38" ht="11.25">
      <c r="D48" s="107" t="s">
        <v>270</v>
      </c>
      <c r="E48" s="108" t="s">
        <v>268</v>
      </c>
      <c r="F48" s="34" t="s">
        <v>191</v>
      </c>
      <c r="G48" s="68"/>
      <c r="H48" s="58"/>
      <c r="I48" s="58"/>
      <c r="J48" s="58"/>
      <c r="K48" s="59"/>
      <c r="L48" s="84"/>
      <c r="M48" s="102"/>
      <c r="N48" s="58"/>
      <c r="O48" s="58"/>
      <c r="P48" s="58"/>
      <c r="Q48" s="59"/>
      <c r="R48" s="91"/>
      <c r="S48" s="102"/>
      <c r="T48" s="58"/>
      <c r="U48" s="58"/>
      <c r="V48" s="58"/>
      <c r="W48" s="59"/>
      <c r="X48" s="91"/>
      <c r="Y48" s="102"/>
      <c r="Z48" s="58"/>
      <c r="AA48" s="58"/>
      <c r="AB48" s="58"/>
      <c r="AC48" s="59"/>
      <c r="AD48" s="91"/>
      <c r="AE48" s="102"/>
      <c r="AF48" s="58"/>
      <c r="AG48" s="58"/>
      <c r="AH48" s="58"/>
      <c r="AI48" s="59"/>
      <c r="AJ48" s="91"/>
      <c r="AK48" s="117">
        <v>-0.1</v>
      </c>
      <c r="AL48" s="117">
        <v>0.15</v>
      </c>
    </row>
    <row r="49" spans="4:38" ht="11.25">
      <c r="D49" s="107" t="s">
        <v>195</v>
      </c>
      <c r="E49" s="109" t="s">
        <v>155</v>
      </c>
      <c r="F49" s="34" t="s">
        <v>191</v>
      </c>
      <c r="G49" s="68"/>
      <c r="H49" s="58"/>
      <c r="I49" s="58"/>
      <c r="J49" s="58"/>
      <c r="K49" s="59"/>
      <c r="L49" s="84"/>
      <c r="M49" s="102"/>
      <c r="N49" s="58"/>
      <c r="O49" s="58"/>
      <c r="P49" s="58"/>
      <c r="Q49" s="59"/>
      <c r="R49" s="91"/>
      <c r="S49" s="102"/>
      <c r="T49" s="58"/>
      <c r="U49" s="58"/>
      <c r="V49" s="58"/>
      <c r="W49" s="59"/>
      <c r="X49" s="91"/>
      <c r="Y49" s="102"/>
      <c r="Z49" s="58"/>
      <c r="AA49" s="58"/>
      <c r="AB49" s="58"/>
      <c r="AC49" s="59"/>
      <c r="AD49" s="91"/>
      <c r="AE49" s="102"/>
      <c r="AF49" s="58"/>
      <c r="AG49" s="58"/>
      <c r="AH49" s="58"/>
      <c r="AI49" s="59"/>
      <c r="AJ49" s="91"/>
      <c r="AK49" s="117">
        <v>-0.1</v>
      </c>
      <c r="AL49" s="117">
        <v>0.15</v>
      </c>
    </row>
    <row r="50" spans="4:38" ht="11.25">
      <c r="D50" s="107" t="s">
        <v>271</v>
      </c>
      <c r="E50" s="110" t="s">
        <v>268</v>
      </c>
      <c r="F50" s="34" t="s">
        <v>191</v>
      </c>
      <c r="G50" s="68"/>
      <c r="H50" s="58"/>
      <c r="I50" s="58"/>
      <c r="J50" s="58"/>
      <c r="K50" s="59"/>
      <c r="L50" s="84"/>
      <c r="M50" s="102"/>
      <c r="N50" s="58"/>
      <c r="O50" s="58"/>
      <c r="P50" s="58"/>
      <c r="Q50" s="59"/>
      <c r="R50" s="91"/>
      <c r="S50" s="102"/>
      <c r="T50" s="58"/>
      <c r="U50" s="58"/>
      <c r="V50" s="58"/>
      <c r="W50" s="59"/>
      <c r="X50" s="91"/>
      <c r="Y50" s="102"/>
      <c r="Z50" s="58"/>
      <c r="AA50" s="58"/>
      <c r="AB50" s="58"/>
      <c r="AC50" s="59"/>
      <c r="AD50" s="91"/>
      <c r="AE50" s="102"/>
      <c r="AF50" s="58"/>
      <c r="AG50" s="58"/>
      <c r="AH50" s="58"/>
      <c r="AI50" s="59"/>
      <c r="AJ50" s="91"/>
      <c r="AK50" s="117">
        <v>-0.1</v>
      </c>
      <c r="AL50" s="117">
        <v>0.15</v>
      </c>
    </row>
    <row r="51" spans="4:38" ht="11.25">
      <c r="D51" s="64" t="s">
        <v>196</v>
      </c>
      <c r="E51" s="40" t="s">
        <v>156</v>
      </c>
      <c r="F51" s="34" t="s">
        <v>191</v>
      </c>
      <c r="G51" s="39">
        <f>G52+G53+SUM(G60:G66)</f>
        <v>0</v>
      </c>
      <c r="H51" s="58"/>
      <c r="I51" s="58"/>
      <c r="J51" s="58"/>
      <c r="K51" s="59"/>
      <c r="L51" s="84"/>
      <c r="M51" s="90">
        <f>M52+M53+SUM(M60:M66)</f>
        <v>0</v>
      </c>
      <c r="N51" s="58"/>
      <c r="O51" s="58"/>
      <c r="P51" s="58"/>
      <c r="Q51" s="59"/>
      <c r="R51" s="91"/>
      <c r="S51" s="90">
        <f>S52+S53+SUM(S60:S66)</f>
        <v>0</v>
      </c>
      <c r="T51" s="58"/>
      <c r="U51" s="58"/>
      <c r="V51" s="58"/>
      <c r="W51" s="59"/>
      <c r="X51" s="91"/>
      <c r="Y51" s="90">
        <f>Y52+Y53+SUM(Y60:Y66)</f>
        <v>0</v>
      </c>
      <c r="Z51" s="58"/>
      <c r="AA51" s="58"/>
      <c r="AB51" s="58"/>
      <c r="AC51" s="59"/>
      <c r="AD51" s="91"/>
      <c r="AE51" s="90">
        <f>AE52+AE53+SUM(AE60:AE66)</f>
        <v>0</v>
      </c>
      <c r="AF51" s="58"/>
      <c r="AG51" s="58"/>
      <c r="AH51" s="58"/>
      <c r="AI51" s="59"/>
      <c r="AJ51" s="91"/>
      <c r="AK51" s="117">
        <v>-0.1</v>
      </c>
      <c r="AL51" s="117">
        <v>0.15</v>
      </c>
    </row>
    <row r="52" spans="4:38" ht="11.25">
      <c r="D52" s="64" t="s">
        <v>197</v>
      </c>
      <c r="E52" s="41" t="s">
        <v>157</v>
      </c>
      <c r="F52" s="34" t="s">
        <v>191</v>
      </c>
      <c r="G52" s="68"/>
      <c r="H52" s="58"/>
      <c r="I52" s="58"/>
      <c r="J52" s="58"/>
      <c r="K52" s="59"/>
      <c r="L52" s="84"/>
      <c r="M52" s="102"/>
      <c r="N52" s="58"/>
      <c r="O52" s="58"/>
      <c r="P52" s="58"/>
      <c r="Q52" s="59"/>
      <c r="R52" s="91"/>
      <c r="S52" s="102"/>
      <c r="T52" s="58"/>
      <c r="U52" s="58"/>
      <c r="V52" s="58"/>
      <c r="W52" s="59"/>
      <c r="X52" s="91"/>
      <c r="Y52" s="102"/>
      <c r="Z52" s="58"/>
      <c r="AA52" s="58"/>
      <c r="AB52" s="58"/>
      <c r="AC52" s="59"/>
      <c r="AD52" s="91"/>
      <c r="AE52" s="102"/>
      <c r="AF52" s="58"/>
      <c r="AG52" s="58"/>
      <c r="AH52" s="58"/>
      <c r="AI52" s="59"/>
      <c r="AJ52" s="91"/>
      <c r="AK52" s="117">
        <v>-0.1</v>
      </c>
      <c r="AL52" s="117">
        <v>0.15</v>
      </c>
    </row>
    <row r="53" spans="4:38" ht="11.25">
      <c r="D53" s="64" t="s">
        <v>198</v>
      </c>
      <c r="E53" s="41" t="s">
        <v>158</v>
      </c>
      <c r="F53" s="34" t="s">
        <v>191</v>
      </c>
      <c r="G53" s="39">
        <f>SUM(G54:G59)</f>
        <v>0</v>
      </c>
      <c r="H53" s="58"/>
      <c r="I53" s="58"/>
      <c r="J53" s="58"/>
      <c r="K53" s="59"/>
      <c r="L53" s="84"/>
      <c r="M53" s="90">
        <f>SUM(M54:M59)</f>
        <v>0</v>
      </c>
      <c r="N53" s="58"/>
      <c r="O53" s="58"/>
      <c r="P53" s="58"/>
      <c r="Q53" s="59"/>
      <c r="R53" s="91"/>
      <c r="S53" s="90">
        <f>SUM(S54:S59)</f>
        <v>0</v>
      </c>
      <c r="T53" s="58"/>
      <c r="U53" s="58"/>
      <c r="V53" s="58"/>
      <c r="W53" s="59"/>
      <c r="X53" s="91"/>
      <c r="Y53" s="90">
        <f>SUM(Y54:Y59)</f>
        <v>0</v>
      </c>
      <c r="Z53" s="58"/>
      <c r="AA53" s="58"/>
      <c r="AB53" s="58"/>
      <c r="AC53" s="59"/>
      <c r="AD53" s="91"/>
      <c r="AE53" s="90">
        <f>SUM(AE54:AE59)</f>
        <v>0</v>
      </c>
      <c r="AF53" s="58"/>
      <c r="AG53" s="58"/>
      <c r="AH53" s="58"/>
      <c r="AI53" s="59"/>
      <c r="AJ53" s="91"/>
      <c r="AK53" s="117">
        <v>-0.1</v>
      </c>
      <c r="AL53" s="117">
        <v>0.15</v>
      </c>
    </row>
    <row r="54" spans="4:38" ht="11.25">
      <c r="D54" s="64" t="s">
        <v>199</v>
      </c>
      <c r="E54" s="80" t="s">
        <v>159</v>
      </c>
      <c r="F54" s="34" t="s">
        <v>191</v>
      </c>
      <c r="G54" s="68"/>
      <c r="H54" s="58"/>
      <c r="I54" s="58"/>
      <c r="J54" s="58"/>
      <c r="K54" s="59"/>
      <c r="L54" s="84"/>
      <c r="M54" s="102"/>
      <c r="N54" s="58"/>
      <c r="O54" s="58"/>
      <c r="P54" s="58"/>
      <c r="Q54" s="59"/>
      <c r="R54" s="91"/>
      <c r="S54" s="102"/>
      <c r="T54" s="58"/>
      <c r="U54" s="58"/>
      <c r="V54" s="58"/>
      <c r="W54" s="59"/>
      <c r="X54" s="91"/>
      <c r="Y54" s="102"/>
      <c r="Z54" s="58"/>
      <c r="AA54" s="58"/>
      <c r="AB54" s="58"/>
      <c r="AC54" s="59"/>
      <c r="AD54" s="91"/>
      <c r="AE54" s="102"/>
      <c r="AF54" s="58"/>
      <c r="AG54" s="58"/>
      <c r="AH54" s="58"/>
      <c r="AI54" s="59"/>
      <c r="AJ54" s="91"/>
      <c r="AK54" s="117">
        <v>-0.1</v>
      </c>
      <c r="AL54" s="117">
        <v>0.15</v>
      </c>
    </row>
    <row r="55" spans="4:38" ht="22.5">
      <c r="D55" s="64" t="s">
        <v>200</v>
      </c>
      <c r="E55" s="80" t="s">
        <v>160</v>
      </c>
      <c r="F55" s="34" t="s">
        <v>191</v>
      </c>
      <c r="G55" s="68"/>
      <c r="H55" s="58"/>
      <c r="I55" s="58"/>
      <c r="J55" s="58"/>
      <c r="K55" s="59"/>
      <c r="L55" s="84"/>
      <c r="M55" s="102"/>
      <c r="N55" s="58"/>
      <c r="O55" s="58"/>
      <c r="P55" s="58"/>
      <c r="Q55" s="59"/>
      <c r="R55" s="91"/>
      <c r="S55" s="102"/>
      <c r="T55" s="58"/>
      <c r="U55" s="58"/>
      <c r="V55" s="58"/>
      <c r="W55" s="59"/>
      <c r="X55" s="91"/>
      <c r="Y55" s="102"/>
      <c r="Z55" s="58"/>
      <c r="AA55" s="58"/>
      <c r="AB55" s="58"/>
      <c r="AC55" s="59"/>
      <c r="AD55" s="91"/>
      <c r="AE55" s="102"/>
      <c r="AF55" s="58"/>
      <c r="AG55" s="58"/>
      <c r="AH55" s="58"/>
      <c r="AI55" s="59"/>
      <c r="AJ55" s="91"/>
      <c r="AK55" s="117">
        <v>-0.1</v>
      </c>
      <c r="AL55" s="117">
        <v>0.15</v>
      </c>
    </row>
    <row r="56" spans="4:38" ht="22.5">
      <c r="D56" s="64" t="s">
        <v>201</v>
      </c>
      <c r="E56" s="80" t="s">
        <v>161</v>
      </c>
      <c r="F56" s="34" t="s">
        <v>191</v>
      </c>
      <c r="G56" s="68"/>
      <c r="H56" s="58"/>
      <c r="I56" s="58"/>
      <c r="J56" s="58"/>
      <c r="K56" s="59"/>
      <c r="L56" s="84"/>
      <c r="M56" s="102"/>
      <c r="N56" s="58"/>
      <c r="O56" s="58"/>
      <c r="P56" s="58"/>
      <c r="Q56" s="59"/>
      <c r="R56" s="91"/>
      <c r="S56" s="102"/>
      <c r="T56" s="58"/>
      <c r="U56" s="58"/>
      <c r="V56" s="58"/>
      <c r="W56" s="59"/>
      <c r="X56" s="91"/>
      <c r="Y56" s="102"/>
      <c r="Z56" s="58"/>
      <c r="AA56" s="58"/>
      <c r="AB56" s="58"/>
      <c r="AC56" s="59"/>
      <c r="AD56" s="91"/>
      <c r="AE56" s="102"/>
      <c r="AF56" s="58"/>
      <c r="AG56" s="58"/>
      <c r="AH56" s="58"/>
      <c r="AI56" s="59"/>
      <c r="AJ56" s="91"/>
      <c r="AK56" s="117">
        <v>-0.1</v>
      </c>
      <c r="AL56" s="117">
        <v>0.15</v>
      </c>
    </row>
    <row r="57" spans="4:38" ht="22.5">
      <c r="D57" s="64" t="s">
        <v>202</v>
      </c>
      <c r="E57" s="80" t="s">
        <v>162</v>
      </c>
      <c r="F57" s="34" t="s">
        <v>191</v>
      </c>
      <c r="G57" s="68"/>
      <c r="H57" s="58"/>
      <c r="I57" s="58"/>
      <c r="J57" s="58"/>
      <c r="K57" s="59"/>
      <c r="L57" s="84"/>
      <c r="M57" s="102"/>
      <c r="N57" s="58"/>
      <c r="O57" s="58"/>
      <c r="P57" s="58"/>
      <c r="Q57" s="59"/>
      <c r="R57" s="91"/>
      <c r="S57" s="102"/>
      <c r="T57" s="58"/>
      <c r="U57" s="58"/>
      <c r="V57" s="58"/>
      <c r="W57" s="59"/>
      <c r="X57" s="91"/>
      <c r="Y57" s="102"/>
      <c r="Z57" s="58"/>
      <c r="AA57" s="58"/>
      <c r="AB57" s="58"/>
      <c r="AC57" s="59"/>
      <c r="AD57" s="91"/>
      <c r="AE57" s="102"/>
      <c r="AF57" s="58"/>
      <c r="AG57" s="58"/>
      <c r="AH57" s="58"/>
      <c r="AI57" s="59"/>
      <c r="AJ57" s="91"/>
      <c r="AK57" s="117">
        <v>-0.1</v>
      </c>
      <c r="AL57" s="117">
        <v>0.15</v>
      </c>
    </row>
    <row r="58" spans="4:38" ht="11.25">
      <c r="D58" s="64" t="s">
        <v>203</v>
      </c>
      <c r="E58" s="80" t="s">
        <v>163</v>
      </c>
      <c r="F58" s="34" t="s">
        <v>191</v>
      </c>
      <c r="G58" s="68"/>
      <c r="H58" s="58"/>
      <c r="I58" s="58"/>
      <c r="J58" s="58"/>
      <c r="K58" s="59"/>
      <c r="L58" s="84"/>
      <c r="M58" s="102"/>
      <c r="N58" s="58"/>
      <c r="O58" s="58"/>
      <c r="P58" s="58"/>
      <c r="Q58" s="59"/>
      <c r="R58" s="91"/>
      <c r="S58" s="102"/>
      <c r="T58" s="58"/>
      <c r="U58" s="58"/>
      <c r="V58" s="58"/>
      <c r="W58" s="59"/>
      <c r="X58" s="91"/>
      <c r="Y58" s="102"/>
      <c r="Z58" s="58"/>
      <c r="AA58" s="58"/>
      <c r="AB58" s="58"/>
      <c r="AC58" s="59"/>
      <c r="AD58" s="91"/>
      <c r="AE58" s="102"/>
      <c r="AF58" s="58"/>
      <c r="AG58" s="58"/>
      <c r="AH58" s="58"/>
      <c r="AI58" s="59"/>
      <c r="AJ58" s="91"/>
      <c r="AK58" s="117">
        <v>-0.1</v>
      </c>
      <c r="AL58" s="117">
        <v>0.15</v>
      </c>
    </row>
    <row r="59" spans="4:38" ht="11.25">
      <c r="D59" s="64" t="s">
        <v>204</v>
      </c>
      <c r="E59" s="80" t="s">
        <v>238</v>
      </c>
      <c r="F59" s="34" t="s">
        <v>191</v>
      </c>
      <c r="G59" s="68"/>
      <c r="H59" s="58"/>
      <c r="I59" s="58"/>
      <c r="J59" s="58"/>
      <c r="K59" s="58"/>
      <c r="L59" s="84"/>
      <c r="M59" s="102"/>
      <c r="N59" s="58"/>
      <c r="O59" s="58"/>
      <c r="P59" s="58"/>
      <c r="Q59" s="58"/>
      <c r="R59" s="91"/>
      <c r="S59" s="102"/>
      <c r="T59" s="58"/>
      <c r="U59" s="58"/>
      <c r="V59" s="58"/>
      <c r="W59" s="58"/>
      <c r="X59" s="91"/>
      <c r="Y59" s="102"/>
      <c r="Z59" s="58"/>
      <c r="AA59" s="58"/>
      <c r="AB59" s="58"/>
      <c r="AC59" s="58"/>
      <c r="AD59" s="91"/>
      <c r="AE59" s="102"/>
      <c r="AF59" s="58"/>
      <c r="AG59" s="58"/>
      <c r="AH59" s="58"/>
      <c r="AI59" s="58"/>
      <c r="AJ59" s="91"/>
      <c r="AK59" s="117">
        <v>-0.1</v>
      </c>
      <c r="AL59" s="117">
        <v>0.15</v>
      </c>
    </row>
    <row r="60" spans="4:38" ht="11.25">
      <c r="D60" s="64" t="s">
        <v>205</v>
      </c>
      <c r="E60" s="41" t="s">
        <v>164</v>
      </c>
      <c r="F60" s="34" t="s">
        <v>191</v>
      </c>
      <c r="G60" s="68"/>
      <c r="H60" s="58"/>
      <c r="I60" s="58"/>
      <c r="J60" s="58"/>
      <c r="K60" s="59"/>
      <c r="L60" s="84"/>
      <c r="M60" s="102"/>
      <c r="N60" s="58"/>
      <c r="O60" s="58"/>
      <c r="P60" s="58"/>
      <c r="Q60" s="59"/>
      <c r="R60" s="91"/>
      <c r="S60" s="102"/>
      <c r="T60" s="58"/>
      <c r="U60" s="58"/>
      <c r="V60" s="58"/>
      <c r="W60" s="59"/>
      <c r="X60" s="91"/>
      <c r="Y60" s="102"/>
      <c r="Z60" s="58"/>
      <c r="AA60" s="58"/>
      <c r="AB60" s="58"/>
      <c r="AC60" s="59"/>
      <c r="AD60" s="91"/>
      <c r="AE60" s="102"/>
      <c r="AF60" s="58"/>
      <c r="AG60" s="58"/>
      <c r="AH60" s="58"/>
      <c r="AI60" s="59"/>
      <c r="AJ60" s="91"/>
      <c r="AK60" s="117">
        <v>-0.1</v>
      </c>
      <c r="AL60" s="117">
        <v>0.15</v>
      </c>
    </row>
    <row r="61" spans="4:38" ht="11.25">
      <c r="D61" s="64" t="s">
        <v>206</v>
      </c>
      <c r="E61" s="41" t="s">
        <v>165</v>
      </c>
      <c r="F61" s="34" t="s">
        <v>191</v>
      </c>
      <c r="G61" s="68"/>
      <c r="H61" s="58"/>
      <c r="I61" s="58"/>
      <c r="J61" s="58"/>
      <c r="K61" s="59"/>
      <c r="L61" s="84"/>
      <c r="M61" s="102"/>
      <c r="N61" s="58"/>
      <c r="O61" s="58"/>
      <c r="P61" s="58"/>
      <c r="Q61" s="59"/>
      <c r="R61" s="91"/>
      <c r="S61" s="102"/>
      <c r="T61" s="58"/>
      <c r="U61" s="58"/>
      <c r="V61" s="58"/>
      <c r="W61" s="59"/>
      <c r="X61" s="91"/>
      <c r="Y61" s="102"/>
      <c r="Z61" s="58"/>
      <c r="AA61" s="58"/>
      <c r="AB61" s="58"/>
      <c r="AC61" s="59"/>
      <c r="AD61" s="91"/>
      <c r="AE61" s="102"/>
      <c r="AF61" s="58"/>
      <c r="AG61" s="58"/>
      <c r="AH61" s="58"/>
      <c r="AI61" s="59"/>
      <c r="AJ61" s="91"/>
      <c r="AK61" s="117">
        <v>-0.1</v>
      </c>
      <c r="AL61" s="117">
        <v>0.15</v>
      </c>
    </row>
    <row r="62" spans="4:38" ht="22.5">
      <c r="D62" s="64" t="s">
        <v>207</v>
      </c>
      <c r="E62" s="41" t="s">
        <v>166</v>
      </c>
      <c r="F62" s="34" t="s">
        <v>191</v>
      </c>
      <c r="G62" s="68"/>
      <c r="H62" s="58"/>
      <c r="I62" s="58"/>
      <c r="J62" s="58"/>
      <c r="K62" s="59"/>
      <c r="L62" s="84"/>
      <c r="M62" s="102"/>
      <c r="N62" s="58"/>
      <c r="O62" s="58"/>
      <c r="P62" s="58"/>
      <c r="Q62" s="59"/>
      <c r="R62" s="91"/>
      <c r="S62" s="102"/>
      <c r="T62" s="58"/>
      <c r="U62" s="58"/>
      <c r="V62" s="58"/>
      <c r="W62" s="59"/>
      <c r="X62" s="91"/>
      <c r="Y62" s="102"/>
      <c r="Z62" s="58"/>
      <c r="AA62" s="58"/>
      <c r="AB62" s="58"/>
      <c r="AC62" s="59"/>
      <c r="AD62" s="91"/>
      <c r="AE62" s="102"/>
      <c r="AF62" s="58"/>
      <c r="AG62" s="58"/>
      <c r="AH62" s="58"/>
      <c r="AI62" s="59"/>
      <c r="AJ62" s="91"/>
      <c r="AK62" s="117">
        <v>-0.1</v>
      </c>
      <c r="AL62" s="117">
        <v>0.15</v>
      </c>
    </row>
    <row r="63" spans="4:38" ht="11.25">
      <c r="D63" s="64" t="s">
        <v>208</v>
      </c>
      <c r="E63" s="41" t="s">
        <v>167</v>
      </c>
      <c r="F63" s="34" t="s">
        <v>191</v>
      </c>
      <c r="G63" s="68"/>
      <c r="H63" s="58"/>
      <c r="I63" s="58"/>
      <c r="J63" s="58"/>
      <c r="K63" s="59"/>
      <c r="L63" s="84"/>
      <c r="M63" s="102"/>
      <c r="N63" s="58"/>
      <c r="O63" s="58"/>
      <c r="P63" s="58"/>
      <c r="Q63" s="59"/>
      <c r="R63" s="91"/>
      <c r="S63" s="102"/>
      <c r="T63" s="58"/>
      <c r="U63" s="58"/>
      <c r="V63" s="58"/>
      <c r="W63" s="59"/>
      <c r="X63" s="91"/>
      <c r="Y63" s="102"/>
      <c r="Z63" s="58"/>
      <c r="AA63" s="58"/>
      <c r="AB63" s="58"/>
      <c r="AC63" s="59"/>
      <c r="AD63" s="91"/>
      <c r="AE63" s="102"/>
      <c r="AF63" s="58"/>
      <c r="AG63" s="58"/>
      <c r="AH63" s="58"/>
      <c r="AI63" s="59"/>
      <c r="AJ63" s="91"/>
      <c r="AK63" s="117">
        <v>-0.1</v>
      </c>
      <c r="AL63" s="117">
        <v>0.15</v>
      </c>
    </row>
    <row r="64" spans="4:38" ht="11.25">
      <c r="D64" s="64" t="s">
        <v>209</v>
      </c>
      <c r="E64" s="41" t="s">
        <v>239</v>
      </c>
      <c r="F64" s="34" t="s">
        <v>191</v>
      </c>
      <c r="G64" s="68"/>
      <c r="H64" s="58"/>
      <c r="I64" s="58"/>
      <c r="J64" s="58"/>
      <c r="K64" s="58"/>
      <c r="L64" s="84"/>
      <c r="M64" s="102"/>
      <c r="N64" s="58"/>
      <c r="O64" s="58"/>
      <c r="P64" s="58"/>
      <c r="Q64" s="58"/>
      <c r="R64" s="91"/>
      <c r="S64" s="102"/>
      <c r="T64" s="58"/>
      <c r="U64" s="58"/>
      <c r="V64" s="58"/>
      <c r="W64" s="58"/>
      <c r="X64" s="91"/>
      <c r="Y64" s="102"/>
      <c r="Z64" s="58"/>
      <c r="AA64" s="58"/>
      <c r="AB64" s="58"/>
      <c r="AC64" s="58"/>
      <c r="AD64" s="91"/>
      <c r="AE64" s="102"/>
      <c r="AF64" s="58"/>
      <c r="AG64" s="58"/>
      <c r="AH64" s="58"/>
      <c r="AI64" s="58"/>
      <c r="AJ64" s="91"/>
      <c r="AK64" s="117">
        <v>-0.1</v>
      </c>
      <c r="AL64" s="117">
        <v>0.15</v>
      </c>
    </row>
    <row r="65" spans="4:38" ht="11.25">
      <c r="D65" s="64" t="s">
        <v>210</v>
      </c>
      <c r="E65" s="41" t="s">
        <v>168</v>
      </c>
      <c r="F65" s="34" t="s">
        <v>191</v>
      </c>
      <c r="G65" s="68"/>
      <c r="H65" s="58"/>
      <c r="I65" s="58"/>
      <c r="J65" s="58"/>
      <c r="K65" s="59"/>
      <c r="L65" s="84"/>
      <c r="M65" s="102"/>
      <c r="N65" s="58"/>
      <c r="O65" s="58"/>
      <c r="P65" s="58"/>
      <c r="Q65" s="59"/>
      <c r="R65" s="91"/>
      <c r="S65" s="102"/>
      <c r="T65" s="58"/>
      <c r="U65" s="58"/>
      <c r="V65" s="58"/>
      <c r="W65" s="59"/>
      <c r="X65" s="91"/>
      <c r="Y65" s="102"/>
      <c r="Z65" s="58"/>
      <c r="AA65" s="58"/>
      <c r="AB65" s="58"/>
      <c r="AC65" s="59"/>
      <c r="AD65" s="91"/>
      <c r="AE65" s="102"/>
      <c r="AF65" s="58"/>
      <c r="AG65" s="58"/>
      <c r="AH65" s="58"/>
      <c r="AI65" s="59"/>
      <c r="AJ65" s="91"/>
      <c r="AK65" s="117">
        <v>-0.1</v>
      </c>
      <c r="AL65" s="117">
        <v>0.15</v>
      </c>
    </row>
    <row r="66" spans="4:38" ht="11.25">
      <c r="D66" s="64" t="s">
        <v>211</v>
      </c>
      <c r="E66" s="41" t="s">
        <v>169</v>
      </c>
      <c r="F66" s="34" t="s">
        <v>191</v>
      </c>
      <c r="G66" s="68"/>
      <c r="H66" s="58"/>
      <c r="I66" s="58"/>
      <c r="J66" s="58"/>
      <c r="K66" s="59"/>
      <c r="L66" s="84"/>
      <c r="M66" s="102"/>
      <c r="N66" s="58"/>
      <c r="O66" s="58"/>
      <c r="P66" s="58"/>
      <c r="Q66" s="59"/>
      <c r="R66" s="91"/>
      <c r="S66" s="102"/>
      <c r="T66" s="58"/>
      <c r="U66" s="58"/>
      <c r="V66" s="58"/>
      <c r="W66" s="59"/>
      <c r="X66" s="91"/>
      <c r="Y66" s="102"/>
      <c r="Z66" s="58"/>
      <c r="AA66" s="58"/>
      <c r="AB66" s="58"/>
      <c r="AC66" s="59"/>
      <c r="AD66" s="91"/>
      <c r="AE66" s="102"/>
      <c r="AF66" s="58"/>
      <c r="AG66" s="58"/>
      <c r="AH66" s="58"/>
      <c r="AI66" s="59"/>
      <c r="AJ66" s="91"/>
      <c r="AK66" s="117">
        <v>-0.1</v>
      </c>
      <c r="AL66" s="117">
        <v>0.15</v>
      </c>
    </row>
    <row r="67" spans="4:38" ht="22.5">
      <c r="D67" s="111" t="s">
        <v>272</v>
      </c>
      <c r="E67" s="112" t="s">
        <v>273</v>
      </c>
      <c r="F67" s="113" t="s">
        <v>191</v>
      </c>
      <c r="G67" s="68"/>
      <c r="H67" s="58"/>
      <c r="I67" s="58"/>
      <c r="J67" s="58"/>
      <c r="K67" s="59"/>
      <c r="L67" s="84"/>
      <c r="M67" s="102"/>
      <c r="N67" s="58"/>
      <c r="O67" s="58"/>
      <c r="P67" s="58"/>
      <c r="Q67" s="59"/>
      <c r="R67" s="91"/>
      <c r="S67" s="102"/>
      <c r="T67" s="58"/>
      <c r="U67" s="58"/>
      <c r="V67" s="58"/>
      <c r="W67" s="59"/>
      <c r="X67" s="91"/>
      <c r="Y67" s="102"/>
      <c r="Z67" s="58"/>
      <c r="AA67" s="58"/>
      <c r="AB67" s="58"/>
      <c r="AC67" s="59"/>
      <c r="AD67" s="91"/>
      <c r="AE67" s="102"/>
      <c r="AF67" s="58"/>
      <c r="AG67" s="58"/>
      <c r="AH67" s="58"/>
      <c r="AI67" s="59"/>
      <c r="AJ67" s="91"/>
      <c r="AK67" s="117">
        <v>-0.1</v>
      </c>
      <c r="AL67" s="117">
        <v>0.15</v>
      </c>
    </row>
    <row r="68" spans="4:38" ht="22.5">
      <c r="D68" s="107" t="s">
        <v>282</v>
      </c>
      <c r="E68" s="110" t="s">
        <v>274</v>
      </c>
      <c r="F68" s="113" t="s">
        <v>191</v>
      </c>
      <c r="G68" s="68"/>
      <c r="H68" s="58"/>
      <c r="I68" s="58"/>
      <c r="J68" s="58"/>
      <c r="K68" s="59"/>
      <c r="L68" s="84"/>
      <c r="M68" s="102"/>
      <c r="N68" s="58"/>
      <c r="O68" s="58"/>
      <c r="P68" s="58"/>
      <c r="Q68" s="59"/>
      <c r="R68" s="91"/>
      <c r="S68" s="102"/>
      <c r="T68" s="58"/>
      <c r="U68" s="58"/>
      <c r="V68" s="58"/>
      <c r="W68" s="59"/>
      <c r="X68" s="91"/>
      <c r="Y68" s="102"/>
      <c r="Z68" s="58"/>
      <c r="AA68" s="58"/>
      <c r="AB68" s="58"/>
      <c r="AC68" s="59"/>
      <c r="AD68" s="91"/>
      <c r="AE68" s="102"/>
      <c r="AF68" s="58"/>
      <c r="AG68" s="58"/>
      <c r="AH68" s="58"/>
      <c r="AI68" s="59"/>
      <c r="AJ68" s="91"/>
      <c r="AK68" s="117">
        <v>-0.1</v>
      </c>
      <c r="AL68" s="117">
        <v>0.15</v>
      </c>
    </row>
    <row r="69" spans="4:38" ht="22.5">
      <c r="D69" s="107" t="s">
        <v>283</v>
      </c>
      <c r="E69" s="110" t="s">
        <v>275</v>
      </c>
      <c r="F69" s="113" t="s">
        <v>191</v>
      </c>
      <c r="G69" s="68"/>
      <c r="H69" s="58"/>
      <c r="I69" s="58"/>
      <c r="J69" s="58"/>
      <c r="K69" s="59"/>
      <c r="L69" s="84"/>
      <c r="M69" s="102"/>
      <c r="N69" s="58"/>
      <c r="O69" s="58"/>
      <c r="P69" s="58"/>
      <c r="Q69" s="59"/>
      <c r="R69" s="91"/>
      <c r="S69" s="102"/>
      <c r="T69" s="58"/>
      <c r="U69" s="58"/>
      <c r="V69" s="58"/>
      <c r="W69" s="59"/>
      <c r="X69" s="91"/>
      <c r="Y69" s="102"/>
      <c r="Z69" s="58"/>
      <c r="AA69" s="58"/>
      <c r="AB69" s="58"/>
      <c r="AC69" s="59"/>
      <c r="AD69" s="91"/>
      <c r="AE69" s="102"/>
      <c r="AF69" s="58"/>
      <c r="AG69" s="58"/>
      <c r="AH69" s="58"/>
      <c r="AI69" s="59"/>
      <c r="AJ69" s="91"/>
      <c r="AK69" s="117">
        <v>-0.1</v>
      </c>
      <c r="AL69" s="117">
        <v>0.15</v>
      </c>
    </row>
    <row r="70" spans="4:38" ht="11.25">
      <c r="D70" s="107" t="s">
        <v>284</v>
      </c>
      <c r="E70" s="110" t="s">
        <v>276</v>
      </c>
      <c r="F70" s="113" t="s">
        <v>191</v>
      </c>
      <c r="G70" s="68"/>
      <c r="H70" s="58"/>
      <c r="I70" s="58"/>
      <c r="J70" s="58"/>
      <c r="K70" s="59"/>
      <c r="L70" s="84"/>
      <c r="M70" s="102"/>
      <c r="N70" s="58"/>
      <c r="O70" s="58"/>
      <c r="P70" s="58"/>
      <c r="Q70" s="59"/>
      <c r="R70" s="91"/>
      <c r="S70" s="102"/>
      <c r="T70" s="58"/>
      <c r="U70" s="58"/>
      <c r="V70" s="58"/>
      <c r="W70" s="59"/>
      <c r="X70" s="91"/>
      <c r="Y70" s="102"/>
      <c r="Z70" s="58"/>
      <c r="AA70" s="58"/>
      <c r="AB70" s="58"/>
      <c r="AC70" s="59"/>
      <c r="AD70" s="91"/>
      <c r="AE70" s="102"/>
      <c r="AF70" s="58"/>
      <c r="AG70" s="58"/>
      <c r="AH70" s="58"/>
      <c r="AI70" s="59"/>
      <c r="AJ70" s="91"/>
      <c r="AK70" s="117">
        <v>-0.1</v>
      </c>
      <c r="AL70" s="117">
        <v>0.15</v>
      </c>
    </row>
    <row r="71" spans="4:38" ht="56.25">
      <c r="D71" s="107" t="s">
        <v>285</v>
      </c>
      <c r="E71" s="110" t="s">
        <v>277</v>
      </c>
      <c r="F71" s="113" t="s">
        <v>191</v>
      </c>
      <c r="G71" s="68"/>
      <c r="H71" s="58"/>
      <c r="I71" s="58"/>
      <c r="J71" s="58"/>
      <c r="K71" s="59"/>
      <c r="L71" s="84"/>
      <c r="M71" s="102"/>
      <c r="N71" s="58"/>
      <c r="O71" s="58"/>
      <c r="P71" s="58"/>
      <c r="Q71" s="59"/>
      <c r="R71" s="91"/>
      <c r="S71" s="102"/>
      <c r="T71" s="58"/>
      <c r="U71" s="58"/>
      <c r="V71" s="58"/>
      <c r="W71" s="59"/>
      <c r="X71" s="91"/>
      <c r="Y71" s="102"/>
      <c r="Z71" s="58"/>
      <c r="AA71" s="58"/>
      <c r="AB71" s="58"/>
      <c r="AC71" s="59"/>
      <c r="AD71" s="91"/>
      <c r="AE71" s="102"/>
      <c r="AF71" s="58"/>
      <c r="AG71" s="58"/>
      <c r="AH71" s="58"/>
      <c r="AI71" s="59"/>
      <c r="AJ71" s="91"/>
      <c r="AK71" s="117">
        <v>-0.1</v>
      </c>
      <c r="AL71" s="117">
        <v>0.15</v>
      </c>
    </row>
    <row r="72" spans="4:38" ht="33.75">
      <c r="D72" s="107" t="s">
        <v>286</v>
      </c>
      <c r="E72" s="110" t="s">
        <v>278</v>
      </c>
      <c r="F72" s="113" t="s">
        <v>191</v>
      </c>
      <c r="G72" s="68"/>
      <c r="H72" s="58"/>
      <c r="I72" s="58"/>
      <c r="J72" s="58"/>
      <c r="K72" s="59"/>
      <c r="L72" s="84"/>
      <c r="M72" s="102"/>
      <c r="N72" s="58"/>
      <c r="O72" s="58"/>
      <c r="P72" s="58"/>
      <c r="Q72" s="59"/>
      <c r="R72" s="91"/>
      <c r="S72" s="102"/>
      <c r="T72" s="58"/>
      <c r="U72" s="58"/>
      <c r="V72" s="58"/>
      <c r="W72" s="59"/>
      <c r="X72" s="91"/>
      <c r="Y72" s="102"/>
      <c r="Z72" s="58"/>
      <c r="AA72" s="58"/>
      <c r="AB72" s="58"/>
      <c r="AC72" s="59"/>
      <c r="AD72" s="91"/>
      <c r="AE72" s="102"/>
      <c r="AF72" s="58"/>
      <c r="AG72" s="58"/>
      <c r="AH72" s="58"/>
      <c r="AI72" s="59"/>
      <c r="AJ72" s="91"/>
      <c r="AK72" s="117">
        <v>-0.1</v>
      </c>
      <c r="AL72" s="117">
        <v>0.15</v>
      </c>
    </row>
    <row r="73" spans="4:38" ht="22.5">
      <c r="D73" s="107" t="s">
        <v>287</v>
      </c>
      <c r="E73" s="110" t="s">
        <v>279</v>
      </c>
      <c r="F73" s="113" t="s">
        <v>191</v>
      </c>
      <c r="G73" s="68"/>
      <c r="H73" s="58"/>
      <c r="I73" s="58"/>
      <c r="J73" s="58"/>
      <c r="K73" s="59"/>
      <c r="L73" s="84"/>
      <c r="M73" s="102"/>
      <c r="N73" s="58"/>
      <c r="O73" s="58"/>
      <c r="P73" s="58"/>
      <c r="Q73" s="59"/>
      <c r="R73" s="91"/>
      <c r="S73" s="102"/>
      <c r="T73" s="58"/>
      <c r="U73" s="58"/>
      <c r="V73" s="58"/>
      <c r="W73" s="59"/>
      <c r="X73" s="91"/>
      <c r="Y73" s="102"/>
      <c r="Z73" s="58"/>
      <c r="AA73" s="58"/>
      <c r="AB73" s="58"/>
      <c r="AC73" s="59"/>
      <c r="AD73" s="91"/>
      <c r="AE73" s="102"/>
      <c r="AF73" s="58"/>
      <c r="AG73" s="58"/>
      <c r="AH73" s="58"/>
      <c r="AI73" s="59"/>
      <c r="AJ73" s="91"/>
      <c r="AK73" s="117">
        <v>-0.1</v>
      </c>
      <c r="AL73" s="117">
        <v>0.15</v>
      </c>
    </row>
    <row r="74" spans="4:38" ht="22.5">
      <c r="D74" s="111" t="s">
        <v>280</v>
      </c>
      <c r="E74" s="112" t="s">
        <v>281</v>
      </c>
      <c r="F74" s="113" t="s">
        <v>191</v>
      </c>
      <c r="G74" s="68"/>
      <c r="H74" s="58"/>
      <c r="I74" s="58"/>
      <c r="J74" s="58"/>
      <c r="K74" s="59"/>
      <c r="L74" s="84"/>
      <c r="M74" s="102"/>
      <c r="N74" s="58"/>
      <c r="O74" s="58"/>
      <c r="P74" s="58"/>
      <c r="Q74" s="59"/>
      <c r="R74" s="91"/>
      <c r="S74" s="102"/>
      <c r="T74" s="58"/>
      <c r="U74" s="58"/>
      <c r="V74" s="58"/>
      <c r="W74" s="59"/>
      <c r="X74" s="91"/>
      <c r="Y74" s="102"/>
      <c r="Z74" s="58"/>
      <c r="AA74" s="58"/>
      <c r="AB74" s="58"/>
      <c r="AC74" s="59"/>
      <c r="AD74" s="91"/>
      <c r="AE74" s="102"/>
      <c r="AF74" s="58"/>
      <c r="AG74" s="58"/>
      <c r="AH74" s="58"/>
      <c r="AI74" s="59"/>
      <c r="AJ74" s="91"/>
      <c r="AK74" s="117">
        <v>-0.1</v>
      </c>
      <c r="AL74" s="117">
        <v>0.15</v>
      </c>
    </row>
    <row r="75" spans="4:38" ht="22.5">
      <c r="D75" s="107" t="s">
        <v>288</v>
      </c>
      <c r="E75" s="110" t="s">
        <v>274</v>
      </c>
      <c r="F75" s="113" t="s">
        <v>191</v>
      </c>
      <c r="G75" s="68"/>
      <c r="H75" s="58"/>
      <c r="I75" s="58"/>
      <c r="J75" s="58"/>
      <c r="K75" s="59"/>
      <c r="L75" s="84"/>
      <c r="M75" s="102"/>
      <c r="N75" s="58"/>
      <c r="O75" s="58"/>
      <c r="P75" s="58"/>
      <c r="Q75" s="59"/>
      <c r="R75" s="91"/>
      <c r="S75" s="102"/>
      <c r="T75" s="58"/>
      <c r="U75" s="58"/>
      <c r="V75" s="58"/>
      <c r="W75" s="59"/>
      <c r="X75" s="91"/>
      <c r="Y75" s="102"/>
      <c r="Z75" s="58"/>
      <c r="AA75" s="58"/>
      <c r="AB75" s="58"/>
      <c r="AC75" s="59"/>
      <c r="AD75" s="91"/>
      <c r="AE75" s="102"/>
      <c r="AF75" s="58"/>
      <c r="AG75" s="58"/>
      <c r="AH75" s="58"/>
      <c r="AI75" s="59"/>
      <c r="AJ75" s="91"/>
      <c r="AK75" s="117">
        <v>-0.1</v>
      </c>
      <c r="AL75" s="117">
        <v>0.15</v>
      </c>
    </row>
    <row r="76" spans="4:38" ht="22.5">
      <c r="D76" s="107" t="s">
        <v>289</v>
      </c>
      <c r="E76" s="110" t="s">
        <v>275</v>
      </c>
      <c r="F76" s="113" t="s">
        <v>191</v>
      </c>
      <c r="G76" s="68"/>
      <c r="H76" s="58"/>
      <c r="I76" s="58"/>
      <c r="J76" s="58"/>
      <c r="K76" s="59"/>
      <c r="L76" s="84"/>
      <c r="M76" s="102"/>
      <c r="N76" s="58"/>
      <c r="O76" s="58"/>
      <c r="P76" s="58"/>
      <c r="Q76" s="59"/>
      <c r="R76" s="91"/>
      <c r="S76" s="102"/>
      <c r="T76" s="58"/>
      <c r="U76" s="58"/>
      <c r="V76" s="58"/>
      <c r="W76" s="59"/>
      <c r="X76" s="91"/>
      <c r="Y76" s="102"/>
      <c r="Z76" s="58"/>
      <c r="AA76" s="58"/>
      <c r="AB76" s="58"/>
      <c r="AC76" s="59"/>
      <c r="AD76" s="91"/>
      <c r="AE76" s="102"/>
      <c r="AF76" s="58"/>
      <c r="AG76" s="58"/>
      <c r="AH76" s="58"/>
      <c r="AI76" s="59"/>
      <c r="AJ76" s="91"/>
      <c r="AK76" s="117">
        <v>-0.1</v>
      </c>
      <c r="AL76" s="117">
        <v>0.15</v>
      </c>
    </row>
    <row r="77" spans="4:38" ht="11.25">
      <c r="D77" s="107" t="s">
        <v>290</v>
      </c>
      <c r="E77" s="110" t="s">
        <v>276</v>
      </c>
      <c r="F77" s="113" t="s">
        <v>191</v>
      </c>
      <c r="G77" s="68"/>
      <c r="H77" s="58"/>
      <c r="I77" s="58"/>
      <c r="J77" s="58"/>
      <c r="K77" s="59"/>
      <c r="L77" s="84"/>
      <c r="M77" s="102"/>
      <c r="N77" s="58"/>
      <c r="O77" s="58"/>
      <c r="P77" s="58"/>
      <c r="Q77" s="59"/>
      <c r="R77" s="91"/>
      <c r="S77" s="102"/>
      <c r="T77" s="58"/>
      <c r="U77" s="58"/>
      <c r="V77" s="58"/>
      <c r="W77" s="59"/>
      <c r="X77" s="91"/>
      <c r="Y77" s="102"/>
      <c r="Z77" s="58"/>
      <c r="AA77" s="58"/>
      <c r="AB77" s="58"/>
      <c r="AC77" s="59"/>
      <c r="AD77" s="91"/>
      <c r="AE77" s="102"/>
      <c r="AF77" s="58"/>
      <c r="AG77" s="58"/>
      <c r="AH77" s="58"/>
      <c r="AI77" s="59"/>
      <c r="AJ77" s="91"/>
      <c r="AK77" s="117">
        <v>-0.1</v>
      </c>
      <c r="AL77" s="117">
        <v>0.15</v>
      </c>
    </row>
    <row r="78" spans="4:38" ht="56.25">
      <c r="D78" s="107" t="s">
        <v>291</v>
      </c>
      <c r="E78" s="110" t="s">
        <v>277</v>
      </c>
      <c r="F78" s="113" t="s">
        <v>191</v>
      </c>
      <c r="G78" s="68"/>
      <c r="H78" s="58"/>
      <c r="I78" s="58"/>
      <c r="J78" s="58"/>
      <c r="K78" s="59"/>
      <c r="L78" s="84"/>
      <c r="M78" s="102"/>
      <c r="N78" s="58"/>
      <c r="O78" s="58"/>
      <c r="P78" s="58"/>
      <c r="Q78" s="59"/>
      <c r="R78" s="91"/>
      <c r="S78" s="102"/>
      <c r="T78" s="58"/>
      <c r="U78" s="58"/>
      <c r="V78" s="58"/>
      <c r="W78" s="59"/>
      <c r="X78" s="91"/>
      <c r="Y78" s="102"/>
      <c r="Z78" s="58"/>
      <c r="AA78" s="58"/>
      <c r="AB78" s="58"/>
      <c r="AC78" s="59"/>
      <c r="AD78" s="91"/>
      <c r="AE78" s="102"/>
      <c r="AF78" s="58"/>
      <c r="AG78" s="58"/>
      <c r="AH78" s="58"/>
      <c r="AI78" s="59"/>
      <c r="AJ78" s="91"/>
      <c r="AK78" s="117">
        <v>-0.1</v>
      </c>
      <c r="AL78" s="117">
        <v>0.15</v>
      </c>
    </row>
    <row r="79" spans="4:38" ht="33.75">
      <c r="D79" s="107" t="s">
        <v>292</v>
      </c>
      <c r="E79" s="110" t="s">
        <v>278</v>
      </c>
      <c r="F79" s="113" t="s">
        <v>191</v>
      </c>
      <c r="G79" s="68"/>
      <c r="H79" s="58"/>
      <c r="I79" s="58"/>
      <c r="J79" s="58"/>
      <c r="K79" s="59"/>
      <c r="L79" s="84"/>
      <c r="M79" s="102"/>
      <c r="N79" s="58"/>
      <c r="O79" s="58"/>
      <c r="P79" s="58"/>
      <c r="Q79" s="59"/>
      <c r="R79" s="91"/>
      <c r="S79" s="102"/>
      <c r="T79" s="58"/>
      <c r="U79" s="58"/>
      <c r="V79" s="58"/>
      <c r="W79" s="59"/>
      <c r="X79" s="91"/>
      <c r="Y79" s="102"/>
      <c r="Z79" s="58"/>
      <c r="AA79" s="58"/>
      <c r="AB79" s="58"/>
      <c r="AC79" s="59"/>
      <c r="AD79" s="91"/>
      <c r="AE79" s="102"/>
      <c r="AF79" s="58"/>
      <c r="AG79" s="58"/>
      <c r="AH79" s="58"/>
      <c r="AI79" s="59"/>
      <c r="AJ79" s="91"/>
      <c r="AK79" s="117">
        <v>-0.1</v>
      </c>
      <c r="AL79" s="117">
        <v>0.15</v>
      </c>
    </row>
    <row r="80" spans="4:38" s="29" customFormat="1" ht="11.25">
      <c r="D80" s="70" t="s">
        <v>178</v>
      </c>
      <c r="E80" s="71" t="s">
        <v>212</v>
      </c>
      <c r="F80" s="72"/>
      <c r="G80" s="73"/>
      <c r="H80" s="74"/>
      <c r="I80" s="74"/>
      <c r="J80" s="74"/>
      <c r="K80" s="75"/>
      <c r="L80" s="75"/>
      <c r="M80" s="85"/>
      <c r="N80" s="74"/>
      <c r="O80" s="74"/>
      <c r="P80" s="74"/>
      <c r="Q80" s="75"/>
      <c r="R80" s="86"/>
      <c r="S80" s="85"/>
      <c r="T80" s="74"/>
      <c r="U80" s="74"/>
      <c r="V80" s="74"/>
      <c r="W80" s="75"/>
      <c r="X80" s="86"/>
      <c r="Y80" s="85"/>
      <c r="Z80" s="74"/>
      <c r="AA80" s="74"/>
      <c r="AB80" s="74"/>
      <c r="AC80" s="75"/>
      <c r="AD80" s="86"/>
      <c r="AE80" s="85"/>
      <c r="AF80" s="74"/>
      <c r="AG80" s="74"/>
      <c r="AH80" s="74"/>
      <c r="AI80" s="75"/>
      <c r="AJ80" s="86"/>
      <c r="AK80" s="118"/>
      <c r="AL80" s="118"/>
    </row>
    <row r="81" spans="4:38" ht="11.25" customHeight="1">
      <c r="D81" s="107" t="s">
        <v>217</v>
      </c>
      <c r="E81" s="57" t="s">
        <v>213</v>
      </c>
      <c r="F81" s="34" t="s">
        <v>223</v>
      </c>
      <c r="G81" s="38">
        <f aca="true" t="shared" si="0" ref="G81:G92">SUM(H81:K81)</f>
        <v>0</v>
      </c>
      <c r="H81" s="79"/>
      <c r="I81" s="79"/>
      <c r="J81" s="79"/>
      <c r="K81" s="82"/>
      <c r="L81" s="84"/>
      <c r="M81" s="48">
        <f aca="true" t="shared" si="1" ref="M81:M92">SUM(N81:Q81)</f>
        <v>0</v>
      </c>
      <c r="N81" s="79"/>
      <c r="O81" s="79"/>
      <c r="P81" s="79"/>
      <c r="Q81" s="82"/>
      <c r="R81" s="91"/>
      <c r="S81" s="48">
        <f aca="true" t="shared" si="2" ref="S81:S92">SUM(T81:W81)</f>
        <v>0</v>
      </c>
      <c r="T81" s="79"/>
      <c r="U81" s="79"/>
      <c r="V81" s="79"/>
      <c r="W81" s="82"/>
      <c r="X81" s="91"/>
      <c r="Y81" s="48">
        <f aca="true" t="shared" si="3" ref="Y81:Y92">SUM(Z81:AC81)</f>
        <v>0</v>
      </c>
      <c r="Z81" s="79"/>
      <c r="AA81" s="79"/>
      <c r="AB81" s="79"/>
      <c r="AC81" s="82"/>
      <c r="AD81" s="91"/>
      <c r="AE81" s="48">
        <f aca="true" t="shared" si="4" ref="AE81:AE92">SUM(AF81:AI81)</f>
        <v>0</v>
      </c>
      <c r="AF81" s="79"/>
      <c r="AG81" s="79"/>
      <c r="AH81" s="79"/>
      <c r="AI81" s="82"/>
      <c r="AJ81" s="91"/>
      <c r="AK81" s="117">
        <v>-0.5</v>
      </c>
      <c r="AL81" s="117">
        <v>0.2</v>
      </c>
    </row>
    <row r="82" spans="4:38" ht="11.25">
      <c r="D82" s="107" t="s">
        <v>218</v>
      </c>
      <c r="E82" s="57" t="s">
        <v>214</v>
      </c>
      <c r="F82" s="34" t="s">
        <v>266</v>
      </c>
      <c r="G82" s="38">
        <f t="shared" si="0"/>
        <v>0</v>
      </c>
      <c r="H82" s="39">
        <f>H83+H86</f>
        <v>0</v>
      </c>
      <c r="I82" s="39">
        <f>I83+I86</f>
        <v>0</v>
      </c>
      <c r="J82" s="39">
        <f>J83+J86</f>
        <v>0</v>
      </c>
      <c r="K82" s="39">
        <f>K83+K86</f>
        <v>0</v>
      </c>
      <c r="L82" s="84"/>
      <c r="M82" s="48">
        <f t="shared" si="1"/>
        <v>0</v>
      </c>
      <c r="N82" s="39">
        <f>N83+N86</f>
        <v>0</v>
      </c>
      <c r="O82" s="39">
        <f>O83+O86</f>
        <v>0</v>
      </c>
      <c r="P82" s="39">
        <f>P83+P86</f>
        <v>0</v>
      </c>
      <c r="Q82" s="39">
        <f>Q83+Q86</f>
        <v>0</v>
      </c>
      <c r="R82" s="91"/>
      <c r="S82" s="48">
        <f t="shared" si="2"/>
        <v>0</v>
      </c>
      <c r="T82" s="39">
        <f>T83+T86</f>
        <v>0</v>
      </c>
      <c r="U82" s="39">
        <f>U83+U86</f>
        <v>0</v>
      </c>
      <c r="V82" s="39">
        <f>V83+V86</f>
        <v>0</v>
      </c>
      <c r="W82" s="39">
        <f>W83+W86</f>
        <v>0</v>
      </c>
      <c r="X82" s="91"/>
      <c r="Y82" s="48">
        <f t="shared" si="3"/>
        <v>0</v>
      </c>
      <c r="Z82" s="39">
        <f>Z83+Z86</f>
        <v>0</v>
      </c>
      <c r="AA82" s="39">
        <f>AA83+AA86</f>
        <v>0</v>
      </c>
      <c r="AB82" s="39">
        <f>AB83+AB86</f>
        <v>0</v>
      </c>
      <c r="AC82" s="39">
        <f>AC83+AC86</f>
        <v>0</v>
      </c>
      <c r="AD82" s="91"/>
      <c r="AE82" s="48">
        <f t="shared" si="4"/>
        <v>0</v>
      </c>
      <c r="AF82" s="39">
        <f>AF83+AF86</f>
        <v>0</v>
      </c>
      <c r="AG82" s="39">
        <f>AG83+AG86</f>
        <v>0</v>
      </c>
      <c r="AH82" s="39">
        <f>AH83+AH86</f>
        <v>0</v>
      </c>
      <c r="AI82" s="39">
        <f>AI83+AI86</f>
        <v>0</v>
      </c>
      <c r="AJ82" s="91"/>
      <c r="AK82" s="117">
        <v>-0.2</v>
      </c>
      <c r="AL82" s="117">
        <v>0.2</v>
      </c>
    </row>
    <row r="83" spans="4:38" ht="33.75">
      <c r="D83" s="107" t="s">
        <v>337</v>
      </c>
      <c r="E83" s="114" t="s">
        <v>293</v>
      </c>
      <c r="F83" s="113" t="s">
        <v>266</v>
      </c>
      <c r="G83" s="38">
        <f t="shared" si="0"/>
        <v>0</v>
      </c>
      <c r="H83" s="39">
        <f>H84+H85</f>
        <v>0</v>
      </c>
      <c r="I83" s="39">
        <f>I84+I85</f>
        <v>0</v>
      </c>
      <c r="J83" s="39">
        <f>J84+J85</f>
        <v>0</v>
      </c>
      <c r="K83" s="39">
        <f>K84+K85</f>
        <v>0</v>
      </c>
      <c r="L83" s="84"/>
      <c r="M83" s="48">
        <f t="shared" si="1"/>
        <v>0</v>
      </c>
      <c r="N83" s="39">
        <f>N84+N85</f>
        <v>0</v>
      </c>
      <c r="O83" s="39">
        <f>O84+O85</f>
        <v>0</v>
      </c>
      <c r="P83" s="39">
        <f>P84+P85</f>
        <v>0</v>
      </c>
      <c r="Q83" s="39">
        <f>Q84+Q85</f>
        <v>0</v>
      </c>
      <c r="R83" s="91"/>
      <c r="S83" s="48">
        <f t="shared" si="2"/>
        <v>0</v>
      </c>
      <c r="T83" s="39">
        <f>T84+T85</f>
        <v>0</v>
      </c>
      <c r="U83" s="39">
        <f>U84+U85</f>
        <v>0</v>
      </c>
      <c r="V83" s="39">
        <f>V84+V85</f>
        <v>0</v>
      </c>
      <c r="W83" s="39">
        <f>W84+W85</f>
        <v>0</v>
      </c>
      <c r="X83" s="91"/>
      <c r="Y83" s="48">
        <f t="shared" si="3"/>
        <v>0</v>
      </c>
      <c r="Z83" s="39">
        <f>Z84+Z85</f>
        <v>0</v>
      </c>
      <c r="AA83" s="39">
        <f>AA84+AA85</f>
        <v>0</v>
      </c>
      <c r="AB83" s="39">
        <f>AB84+AB85</f>
        <v>0</v>
      </c>
      <c r="AC83" s="39">
        <f>AC84+AC85</f>
        <v>0</v>
      </c>
      <c r="AD83" s="91"/>
      <c r="AE83" s="48">
        <f t="shared" si="4"/>
        <v>0</v>
      </c>
      <c r="AF83" s="39">
        <f>AF84+AF85</f>
        <v>0</v>
      </c>
      <c r="AG83" s="39">
        <f>AG84+AG85</f>
        <v>0</v>
      </c>
      <c r="AH83" s="39">
        <f>AH84+AH85</f>
        <v>0</v>
      </c>
      <c r="AI83" s="39">
        <f>AI84+AI85</f>
        <v>0</v>
      </c>
      <c r="AJ83" s="91"/>
      <c r="AK83" s="117">
        <v>-0.2</v>
      </c>
      <c r="AL83" s="117">
        <v>0.2</v>
      </c>
    </row>
    <row r="84" spans="4:38" ht="22.5">
      <c r="D84" s="107" t="s">
        <v>338</v>
      </c>
      <c r="E84" s="109" t="s">
        <v>295</v>
      </c>
      <c r="F84" s="113" t="s">
        <v>266</v>
      </c>
      <c r="G84" s="38">
        <f t="shared" si="0"/>
        <v>0</v>
      </c>
      <c r="H84" s="79"/>
      <c r="I84" s="79"/>
      <c r="J84" s="79"/>
      <c r="K84" s="82"/>
      <c r="L84" s="84"/>
      <c r="M84" s="48">
        <f t="shared" si="1"/>
        <v>0</v>
      </c>
      <c r="N84" s="79"/>
      <c r="O84" s="79"/>
      <c r="P84" s="79"/>
      <c r="Q84" s="82"/>
      <c r="R84" s="91"/>
      <c r="S84" s="48">
        <f t="shared" si="2"/>
        <v>0</v>
      </c>
      <c r="T84" s="79"/>
      <c r="U84" s="79"/>
      <c r="V84" s="79"/>
      <c r="W84" s="82"/>
      <c r="X84" s="91"/>
      <c r="Y84" s="48">
        <f t="shared" si="3"/>
        <v>0</v>
      </c>
      <c r="Z84" s="79"/>
      <c r="AA84" s="79"/>
      <c r="AB84" s="79"/>
      <c r="AC84" s="82"/>
      <c r="AD84" s="91"/>
      <c r="AE84" s="48">
        <f t="shared" si="4"/>
        <v>0</v>
      </c>
      <c r="AF84" s="79"/>
      <c r="AG84" s="79"/>
      <c r="AH84" s="79"/>
      <c r="AI84" s="82"/>
      <c r="AJ84" s="91"/>
      <c r="AK84" s="117">
        <v>-0.2</v>
      </c>
      <c r="AL84" s="117">
        <v>0.2</v>
      </c>
    </row>
    <row r="85" spans="4:38" ht="22.5">
      <c r="D85" s="107" t="s">
        <v>339</v>
      </c>
      <c r="E85" s="109" t="s">
        <v>297</v>
      </c>
      <c r="F85" s="113" t="s">
        <v>266</v>
      </c>
      <c r="G85" s="38">
        <f t="shared" si="0"/>
        <v>0</v>
      </c>
      <c r="H85" s="79"/>
      <c r="I85" s="79"/>
      <c r="J85" s="79"/>
      <c r="K85" s="82"/>
      <c r="L85" s="84"/>
      <c r="M85" s="48">
        <f t="shared" si="1"/>
        <v>0</v>
      </c>
      <c r="N85" s="79"/>
      <c r="O85" s="79"/>
      <c r="P85" s="79"/>
      <c r="Q85" s="82"/>
      <c r="R85" s="91"/>
      <c r="S85" s="48">
        <f t="shared" si="2"/>
        <v>0</v>
      </c>
      <c r="T85" s="79"/>
      <c r="U85" s="79"/>
      <c r="V85" s="79"/>
      <c r="W85" s="82"/>
      <c r="X85" s="91"/>
      <c r="Y85" s="48">
        <f t="shared" si="3"/>
        <v>0</v>
      </c>
      <c r="Z85" s="79"/>
      <c r="AA85" s="79"/>
      <c r="AB85" s="79"/>
      <c r="AC85" s="82"/>
      <c r="AD85" s="91"/>
      <c r="AE85" s="48">
        <f t="shared" si="4"/>
        <v>0</v>
      </c>
      <c r="AF85" s="79"/>
      <c r="AG85" s="79"/>
      <c r="AH85" s="79"/>
      <c r="AI85" s="82"/>
      <c r="AJ85" s="91"/>
      <c r="AK85" s="117">
        <v>-0.2</v>
      </c>
      <c r="AL85" s="117">
        <v>0.2</v>
      </c>
    </row>
    <row r="86" spans="4:38" ht="22.5">
      <c r="D86" s="107" t="s">
        <v>340</v>
      </c>
      <c r="E86" s="114" t="s">
        <v>298</v>
      </c>
      <c r="F86" s="113" t="s">
        <v>266</v>
      </c>
      <c r="G86" s="38">
        <f t="shared" si="0"/>
        <v>0</v>
      </c>
      <c r="H86" s="79"/>
      <c r="I86" s="79"/>
      <c r="J86" s="79"/>
      <c r="K86" s="82"/>
      <c r="L86" s="84"/>
      <c r="M86" s="48">
        <f t="shared" si="1"/>
        <v>0</v>
      </c>
      <c r="N86" s="79"/>
      <c r="O86" s="79"/>
      <c r="P86" s="79"/>
      <c r="Q86" s="82"/>
      <c r="R86" s="91"/>
      <c r="S86" s="48">
        <f t="shared" si="2"/>
        <v>0</v>
      </c>
      <c r="T86" s="79"/>
      <c r="U86" s="79"/>
      <c r="V86" s="79"/>
      <c r="W86" s="82"/>
      <c r="X86" s="91"/>
      <c r="Y86" s="48">
        <f t="shared" si="3"/>
        <v>0</v>
      </c>
      <c r="Z86" s="79"/>
      <c r="AA86" s="79"/>
      <c r="AB86" s="79"/>
      <c r="AC86" s="82"/>
      <c r="AD86" s="91"/>
      <c r="AE86" s="48">
        <f t="shared" si="4"/>
        <v>0</v>
      </c>
      <c r="AF86" s="79"/>
      <c r="AG86" s="79"/>
      <c r="AH86" s="79"/>
      <c r="AI86" s="82"/>
      <c r="AJ86" s="91"/>
      <c r="AK86" s="117">
        <v>-0.2</v>
      </c>
      <c r="AL86" s="117">
        <v>0.2</v>
      </c>
    </row>
    <row r="87" spans="4:38" ht="22.5">
      <c r="D87" s="107" t="s">
        <v>219</v>
      </c>
      <c r="E87" s="114" t="s">
        <v>215</v>
      </c>
      <c r="F87" s="113" t="s">
        <v>180</v>
      </c>
      <c r="G87" s="38">
        <f t="shared" si="0"/>
        <v>0</v>
      </c>
      <c r="H87" s="39">
        <f>H88+H89</f>
        <v>0</v>
      </c>
      <c r="I87" s="39">
        <f>I88+I89</f>
        <v>0</v>
      </c>
      <c r="J87" s="39">
        <f>J88+J89</f>
        <v>0</v>
      </c>
      <c r="K87" s="39">
        <f>K88+K89</f>
        <v>0</v>
      </c>
      <c r="L87" s="84"/>
      <c r="M87" s="48">
        <f t="shared" si="1"/>
        <v>0</v>
      </c>
      <c r="N87" s="39">
        <f>N88+N89</f>
        <v>0</v>
      </c>
      <c r="O87" s="39">
        <f>O88+O89</f>
        <v>0</v>
      </c>
      <c r="P87" s="39">
        <f>P88+P89</f>
        <v>0</v>
      </c>
      <c r="Q87" s="39">
        <f>Q88+Q89</f>
        <v>0</v>
      </c>
      <c r="R87" s="91"/>
      <c r="S87" s="48">
        <f t="shared" si="2"/>
        <v>0</v>
      </c>
      <c r="T87" s="39">
        <f>T88+T89</f>
        <v>0</v>
      </c>
      <c r="U87" s="39">
        <f>U88+U89</f>
        <v>0</v>
      </c>
      <c r="V87" s="39">
        <f>V88+V89</f>
        <v>0</v>
      </c>
      <c r="W87" s="39">
        <f>W88+W89</f>
        <v>0</v>
      </c>
      <c r="X87" s="91"/>
      <c r="Y87" s="48">
        <f t="shared" si="3"/>
        <v>0</v>
      </c>
      <c r="Z87" s="39">
        <f>Z88+Z89</f>
        <v>0</v>
      </c>
      <c r="AA87" s="39">
        <f>AA88+AA89</f>
        <v>0</v>
      </c>
      <c r="AB87" s="39">
        <f>AB88+AB89</f>
        <v>0</v>
      </c>
      <c r="AC87" s="39">
        <f>AC88+AC89</f>
        <v>0</v>
      </c>
      <c r="AD87" s="91"/>
      <c r="AE87" s="48">
        <f t="shared" si="4"/>
        <v>0</v>
      </c>
      <c r="AF87" s="39">
        <f>AF88+AF89</f>
        <v>0</v>
      </c>
      <c r="AG87" s="39">
        <f>AG88+AG89</f>
        <v>0</v>
      </c>
      <c r="AH87" s="39">
        <f>AH88+AH89</f>
        <v>0</v>
      </c>
      <c r="AI87" s="39">
        <f>AI88+AI89</f>
        <v>0</v>
      </c>
      <c r="AJ87" s="91"/>
      <c r="AK87" s="117">
        <v>-0.2</v>
      </c>
      <c r="AL87" s="117">
        <v>0.2</v>
      </c>
    </row>
    <row r="88" spans="4:38" ht="22.5">
      <c r="D88" s="107" t="s">
        <v>294</v>
      </c>
      <c r="E88" s="109" t="s">
        <v>295</v>
      </c>
      <c r="F88" s="113" t="s">
        <v>180</v>
      </c>
      <c r="G88" s="38">
        <f t="shared" si="0"/>
        <v>0</v>
      </c>
      <c r="H88" s="79"/>
      <c r="I88" s="79"/>
      <c r="J88" s="79"/>
      <c r="K88" s="82"/>
      <c r="L88" s="84"/>
      <c r="M88" s="48">
        <f t="shared" si="1"/>
        <v>0</v>
      </c>
      <c r="N88" s="79"/>
      <c r="O88" s="79"/>
      <c r="P88" s="79"/>
      <c r="Q88" s="82"/>
      <c r="R88" s="91"/>
      <c r="S88" s="48">
        <f t="shared" si="2"/>
        <v>0</v>
      </c>
      <c r="T88" s="79"/>
      <c r="U88" s="79"/>
      <c r="V88" s="79"/>
      <c r="W88" s="82"/>
      <c r="X88" s="91"/>
      <c r="Y88" s="48">
        <f t="shared" si="3"/>
        <v>0</v>
      </c>
      <c r="Z88" s="79"/>
      <c r="AA88" s="79"/>
      <c r="AB88" s="79"/>
      <c r="AC88" s="82"/>
      <c r="AD88" s="91"/>
      <c r="AE88" s="48">
        <f t="shared" si="4"/>
        <v>0</v>
      </c>
      <c r="AF88" s="79"/>
      <c r="AG88" s="79"/>
      <c r="AH88" s="79"/>
      <c r="AI88" s="82"/>
      <c r="AJ88" s="91"/>
      <c r="AK88" s="117">
        <v>-0.2</v>
      </c>
      <c r="AL88" s="117">
        <v>0.2</v>
      </c>
    </row>
    <row r="89" spans="4:38" ht="22.5">
      <c r="D89" s="107" t="s">
        <v>296</v>
      </c>
      <c r="E89" s="109" t="s">
        <v>297</v>
      </c>
      <c r="F89" s="113" t="s">
        <v>180</v>
      </c>
      <c r="G89" s="38">
        <f t="shared" si="0"/>
        <v>0</v>
      </c>
      <c r="H89" s="79"/>
      <c r="I89" s="79"/>
      <c r="J89" s="79"/>
      <c r="K89" s="82"/>
      <c r="L89" s="84"/>
      <c r="M89" s="48">
        <f t="shared" si="1"/>
        <v>0</v>
      </c>
      <c r="N89" s="79"/>
      <c r="O89" s="79"/>
      <c r="P89" s="79"/>
      <c r="Q89" s="82"/>
      <c r="R89" s="91"/>
      <c r="S89" s="48">
        <f t="shared" si="2"/>
        <v>0</v>
      </c>
      <c r="T89" s="79"/>
      <c r="U89" s="79"/>
      <c r="V89" s="79"/>
      <c r="W89" s="82"/>
      <c r="X89" s="91"/>
      <c r="Y89" s="48">
        <f t="shared" si="3"/>
        <v>0</v>
      </c>
      <c r="Z89" s="79"/>
      <c r="AA89" s="79"/>
      <c r="AB89" s="79"/>
      <c r="AC89" s="82"/>
      <c r="AD89" s="91"/>
      <c r="AE89" s="48">
        <f t="shared" si="4"/>
        <v>0</v>
      </c>
      <c r="AF89" s="79"/>
      <c r="AG89" s="79"/>
      <c r="AH89" s="79"/>
      <c r="AI89" s="82"/>
      <c r="AJ89" s="91"/>
      <c r="AK89" s="117">
        <v>-0.2</v>
      </c>
      <c r="AL89" s="117">
        <v>0.2</v>
      </c>
    </row>
    <row r="90" spans="4:38" ht="11.25">
      <c r="D90" s="107" t="s">
        <v>220</v>
      </c>
      <c r="E90" s="114" t="s">
        <v>301</v>
      </c>
      <c r="F90" s="113" t="s">
        <v>223</v>
      </c>
      <c r="G90" s="38">
        <f t="shared" si="0"/>
        <v>0</v>
      </c>
      <c r="H90" s="79"/>
      <c r="I90" s="79"/>
      <c r="J90" s="79"/>
      <c r="K90" s="82"/>
      <c r="L90" s="84"/>
      <c r="M90" s="48">
        <f t="shared" si="1"/>
        <v>0</v>
      </c>
      <c r="N90" s="79"/>
      <c r="O90" s="79"/>
      <c r="P90" s="79"/>
      <c r="Q90" s="82"/>
      <c r="R90" s="91"/>
      <c r="S90" s="48">
        <f t="shared" si="2"/>
        <v>0</v>
      </c>
      <c r="T90" s="79"/>
      <c r="U90" s="79"/>
      <c r="V90" s="79"/>
      <c r="W90" s="82"/>
      <c r="X90" s="91"/>
      <c r="Y90" s="48">
        <f t="shared" si="3"/>
        <v>0</v>
      </c>
      <c r="Z90" s="79"/>
      <c r="AA90" s="79"/>
      <c r="AB90" s="79"/>
      <c r="AC90" s="82"/>
      <c r="AD90" s="91"/>
      <c r="AE90" s="48">
        <f t="shared" si="4"/>
        <v>0</v>
      </c>
      <c r="AF90" s="79"/>
      <c r="AG90" s="79"/>
      <c r="AH90" s="79"/>
      <c r="AI90" s="82"/>
      <c r="AJ90" s="91"/>
      <c r="AK90" s="117">
        <v>-0.2</v>
      </c>
      <c r="AL90" s="117">
        <v>0.3</v>
      </c>
    </row>
    <row r="91" spans="4:38" ht="22.5">
      <c r="D91" s="107" t="s">
        <v>299</v>
      </c>
      <c r="E91" s="114" t="s">
        <v>216</v>
      </c>
      <c r="F91" s="113" t="s">
        <v>222</v>
      </c>
      <c r="G91" s="38">
        <f t="shared" si="0"/>
        <v>0</v>
      </c>
      <c r="H91" s="79"/>
      <c r="I91" s="79"/>
      <c r="J91" s="79"/>
      <c r="K91" s="82"/>
      <c r="L91" s="84"/>
      <c r="M91" s="48">
        <f t="shared" si="1"/>
        <v>0</v>
      </c>
      <c r="N91" s="79"/>
      <c r="O91" s="79"/>
      <c r="P91" s="79"/>
      <c r="Q91" s="82"/>
      <c r="R91" s="91"/>
      <c r="S91" s="48">
        <f t="shared" si="2"/>
        <v>0</v>
      </c>
      <c r="T91" s="79"/>
      <c r="U91" s="79"/>
      <c r="V91" s="79"/>
      <c r="W91" s="82"/>
      <c r="X91" s="91"/>
      <c r="Y91" s="48">
        <f t="shared" si="3"/>
        <v>0</v>
      </c>
      <c r="Z91" s="79"/>
      <c r="AA91" s="79"/>
      <c r="AB91" s="79"/>
      <c r="AC91" s="82"/>
      <c r="AD91" s="91"/>
      <c r="AE91" s="48">
        <f t="shared" si="4"/>
        <v>0</v>
      </c>
      <c r="AF91" s="79"/>
      <c r="AG91" s="79"/>
      <c r="AH91" s="79"/>
      <c r="AI91" s="82"/>
      <c r="AJ91" s="91"/>
      <c r="AK91" s="117">
        <v>-0.2</v>
      </c>
      <c r="AL91" s="117">
        <v>0.2</v>
      </c>
    </row>
    <row r="92" spans="4:38" ht="11.25">
      <c r="D92" s="107" t="s">
        <v>300</v>
      </c>
      <c r="E92" s="114" t="s">
        <v>302</v>
      </c>
      <c r="F92" s="113" t="s">
        <v>303</v>
      </c>
      <c r="G92" s="38">
        <f t="shared" si="0"/>
        <v>0</v>
      </c>
      <c r="H92" s="79"/>
      <c r="I92" s="79"/>
      <c r="J92" s="79"/>
      <c r="K92" s="82"/>
      <c r="L92" s="84"/>
      <c r="M92" s="48">
        <f t="shared" si="1"/>
        <v>0</v>
      </c>
      <c r="N92" s="79"/>
      <c r="O92" s="79"/>
      <c r="P92" s="79"/>
      <c r="Q92" s="82"/>
      <c r="R92" s="91"/>
      <c r="S92" s="48">
        <f t="shared" si="2"/>
        <v>0</v>
      </c>
      <c r="T92" s="79"/>
      <c r="U92" s="79"/>
      <c r="V92" s="79"/>
      <c r="W92" s="82"/>
      <c r="X92" s="91"/>
      <c r="Y92" s="48">
        <f t="shared" si="3"/>
        <v>0</v>
      </c>
      <c r="Z92" s="79"/>
      <c r="AA92" s="79"/>
      <c r="AB92" s="79"/>
      <c r="AC92" s="82"/>
      <c r="AD92" s="91"/>
      <c r="AE92" s="48">
        <f t="shared" si="4"/>
        <v>0</v>
      </c>
      <c r="AF92" s="79"/>
      <c r="AG92" s="79"/>
      <c r="AH92" s="79"/>
      <c r="AI92" s="82"/>
      <c r="AJ92" s="91"/>
      <c r="AK92" s="117">
        <v>-0.2</v>
      </c>
      <c r="AL92" s="117">
        <v>0.25</v>
      </c>
    </row>
    <row r="93" spans="4:38" s="29" customFormat="1" ht="11.25">
      <c r="D93" s="70" t="s">
        <v>179</v>
      </c>
      <c r="E93" s="71" t="s">
        <v>221</v>
      </c>
      <c r="F93" s="72"/>
      <c r="G93" s="73"/>
      <c r="H93" s="74"/>
      <c r="I93" s="74"/>
      <c r="J93" s="74"/>
      <c r="K93" s="75"/>
      <c r="L93" s="75"/>
      <c r="M93" s="85"/>
      <c r="N93" s="74"/>
      <c r="O93" s="74"/>
      <c r="P93" s="74"/>
      <c r="Q93" s="75"/>
      <c r="R93" s="86"/>
      <c r="S93" s="85"/>
      <c r="T93" s="74"/>
      <c r="U93" s="74"/>
      <c r="V93" s="74"/>
      <c r="W93" s="75"/>
      <c r="X93" s="86"/>
      <c r="Y93" s="85"/>
      <c r="Z93" s="74"/>
      <c r="AA93" s="74"/>
      <c r="AB93" s="74"/>
      <c r="AC93" s="75"/>
      <c r="AD93" s="86"/>
      <c r="AE93" s="85"/>
      <c r="AF93" s="74"/>
      <c r="AG93" s="74"/>
      <c r="AH93" s="74"/>
      <c r="AI93" s="75"/>
      <c r="AJ93" s="86"/>
      <c r="AK93" s="118"/>
      <c r="AL93" s="118"/>
    </row>
    <row r="94" spans="4:36" ht="11.25">
      <c r="D94" s="64" t="s">
        <v>227</v>
      </c>
      <c r="E94" s="57" t="s">
        <v>224</v>
      </c>
      <c r="F94" s="34" t="s">
        <v>233</v>
      </c>
      <c r="G94" s="68"/>
      <c r="H94" s="105"/>
      <c r="I94" s="58"/>
      <c r="J94" s="58"/>
      <c r="K94" s="59"/>
      <c r="L94" s="84"/>
      <c r="M94" s="102">
        <v>7796.87</v>
      </c>
      <c r="N94" s="105">
        <v>7796.87</v>
      </c>
      <c r="O94" s="58"/>
      <c r="P94" s="58"/>
      <c r="Q94" s="59"/>
      <c r="R94" s="91"/>
      <c r="S94" s="102">
        <v>8342.78</v>
      </c>
      <c r="T94" s="105">
        <v>8342.78</v>
      </c>
      <c r="U94" s="58"/>
      <c r="V94" s="58"/>
      <c r="W94" s="59"/>
      <c r="X94" s="91"/>
      <c r="Y94" s="102">
        <v>9106.42</v>
      </c>
      <c r="Z94" s="105">
        <v>9106.42</v>
      </c>
      <c r="AA94" s="58"/>
      <c r="AB94" s="58"/>
      <c r="AC94" s="59"/>
      <c r="AD94" s="91"/>
      <c r="AE94" s="102"/>
      <c r="AF94" s="105"/>
      <c r="AG94" s="58"/>
      <c r="AH94" s="58"/>
      <c r="AI94" s="59"/>
      <c r="AJ94" s="91"/>
    </row>
    <row r="95" spans="4:36" ht="11.25">
      <c r="D95" s="64" t="s">
        <v>228</v>
      </c>
      <c r="E95" s="57" t="s">
        <v>225</v>
      </c>
      <c r="F95" s="34" t="s">
        <v>233</v>
      </c>
      <c r="G95" s="68"/>
      <c r="H95" s="105"/>
      <c r="I95" s="58"/>
      <c r="J95" s="58"/>
      <c r="K95" s="59"/>
      <c r="L95" s="84"/>
      <c r="M95" s="102">
        <v>17370.2</v>
      </c>
      <c r="N95" s="105">
        <v>17370.2</v>
      </c>
      <c r="O95" s="58"/>
      <c r="P95" s="58"/>
      <c r="Q95" s="59"/>
      <c r="R95" s="91"/>
      <c r="S95" s="102">
        <v>20015</v>
      </c>
      <c r="T95" s="105">
        <v>20015</v>
      </c>
      <c r="U95" s="58"/>
      <c r="V95" s="58"/>
      <c r="W95" s="59"/>
      <c r="X95" s="91"/>
      <c r="Y95" s="102">
        <v>22500.5</v>
      </c>
      <c r="Z95" s="105">
        <v>22500.5</v>
      </c>
      <c r="AA95" s="58"/>
      <c r="AB95" s="58"/>
      <c r="AC95" s="59"/>
      <c r="AD95" s="91"/>
      <c r="AE95" s="102"/>
      <c r="AF95" s="105"/>
      <c r="AG95" s="58"/>
      <c r="AH95" s="58"/>
      <c r="AI95" s="59"/>
      <c r="AJ95" s="91"/>
    </row>
    <row r="96" spans="4:36" ht="12.75">
      <c r="D96" s="64" t="s">
        <v>229</v>
      </c>
      <c r="E96" s="57" t="s">
        <v>237</v>
      </c>
      <c r="F96" s="81" t="s">
        <v>234</v>
      </c>
      <c r="G96" s="68"/>
      <c r="H96" s="105"/>
      <c r="I96" s="58"/>
      <c r="J96" s="58"/>
      <c r="K96" s="59"/>
      <c r="L96" s="84"/>
      <c r="M96" s="102">
        <v>-15.8</v>
      </c>
      <c r="N96" s="105">
        <v>-15.8</v>
      </c>
      <c r="O96" s="58"/>
      <c r="P96" s="58"/>
      <c r="Q96" s="59"/>
      <c r="R96" s="91"/>
      <c r="S96" s="102">
        <v>-15.8</v>
      </c>
      <c r="T96" s="105">
        <v>-15.8</v>
      </c>
      <c r="U96" s="58"/>
      <c r="V96" s="58"/>
      <c r="W96" s="59"/>
      <c r="X96" s="91"/>
      <c r="Y96" s="102">
        <v>-15.8</v>
      </c>
      <c r="Z96" s="105">
        <v>-15.8</v>
      </c>
      <c r="AA96" s="58"/>
      <c r="AB96" s="58"/>
      <c r="AC96" s="59"/>
      <c r="AD96" s="91"/>
      <c r="AE96" s="102"/>
      <c r="AF96" s="105"/>
      <c r="AG96" s="58"/>
      <c r="AH96" s="58"/>
      <c r="AI96" s="59"/>
      <c r="AJ96" s="91"/>
    </row>
    <row r="97" spans="4:36" ht="12.75">
      <c r="D97" s="64" t="s">
        <v>230</v>
      </c>
      <c r="E97" s="57" t="s">
        <v>232</v>
      </c>
      <c r="F97" s="34" t="s">
        <v>235</v>
      </c>
      <c r="G97" s="68"/>
      <c r="H97" s="105"/>
      <c r="I97" s="58"/>
      <c r="J97" s="58"/>
      <c r="K97" s="59"/>
      <c r="L97" s="84"/>
      <c r="M97" s="102">
        <v>55</v>
      </c>
      <c r="N97" s="105">
        <v>55</v>
      </c>
      <c r="O97" s="58"/>
      <c r="P97" s="58"/>
      <c r="Q97" s="59"/>
      <c r="R97" s="91"/>
      <c r="S97" s="102">
        <v>55</v>
      </c>
      <c r="T97" s="105">
        <v>55</v>
      </c>
      <c r="U97" s="58"/>
      <c r="V97" s="58"/>
      <c r="W97" s="59"/>
      <c r="X97" s="91"/>
      <c r="Y97" s="102">
        <v>55</v>
      </c>
      <c r="Z97" s="105">
        <v>55</v>
      </c>
      <c r="AA97" s="58"/>
      <c r="AB97" s="58"/>
      <c r="AC97" s="59"/>
      <c r="AD97" s="91"/>
      <c r="AE97" s="102"/>
      <c r="AF97" s="105"/>
      <c r="AG97" s="58"/>
      <c r="AH97" s="58"/>
      <c r="AI97" s="59"/>
      <c r="AJ97" s="91"/>
    </row>
    <row r="98" spans="4:36" ht="11.25">
      <c r="D98" s="64" t="s">
        <v>231</v>
      </c>
      <c r="E98" s="57" t="s">
        <v>226</v>
      </c>
      <c r="F98" s="34" t="s">
        <v>236</v>
      </c>
      <c r="G98" s="68"/>
      <c r="H98" s="105"/>
      <c r="I98" s="58"/>
      <c r="J98" s="58"/>
      <c r="K98" s="59"/>
      <c r="L98" s="84"/>
      <c r="M98" s="102">
        <v>10</v>
      </c>
      <c r="N98" s="105">
        <v>10</v>
      </c>
      <c r="O98" s="58"/>
      <c r="P98" s="58"/>
      <c r="Q98" s="59"/>
      <c r="R98" s="91"/>
      <c r="S98" s="102">
        <v>10</v>
      </c>
      <c r="T98" s="105">
        <v>10</v>
      </c>
      <c r="U98" s="58"/>
      <c r="V98" s="58"/>
      <c r="W98" s="59"/>
      <c r="X98" s="91"/>
      <c r="Y98" s="102">
        <v>10</v>
      </c>
      <c r="Z98" s="105">
        <v>10</v>
      </c>
      <c r="AA98" s="58"/>
      <c r="AB98" s="58"/>
      <c r="AC98" s="59"/>
      <c r="AD98" s="91"/>
      <c r="AE98" s="102"/>
      <c r="AF98" s="105"/>
      <c r="AG98" s="58"/>
      <c r="AH98" s="58"/>
      <c r="AI98" s="59"/>
      <c r="AJ98" s="91"/>
    </row>
    <row r="99" spans="4:38" s="29" customFormat="1" ht="11.25">
      <c r="D99" s="70" t="s">
        <v>307</v>
      </c>
      <c r="E99" s="71" t="s">
        <v>308</v>
      </c>
      <c r="F99" s="72"/>
      <c r="G99" s="73"/>
      <c r="H99" s="74"/>
      <c r="I99" s="74"/>
      <c r="J99" s="74"/>
      <c r="K99" s="75"/>
      <c r="L99" s="86"/>
      <c r="M99" s="115"/>
      <c r="N99" s="74"/>
      <c r="O99" s="74"/>
      <c r="P99" s="74"/>
      <c r="Q99" s="75"/>
      <c r="R99" s="75"/>
      <c r="S99" s="85"/>
      <c r="T99" s="74"/>
      <c r="U99" s="74"/>
      <c r="V99" s="74"/>
      <c r="W99" s="75"/>
      <c r="X99" s="86"/>
      <c r="Y99" s="115"/>
      <c r="Z99" s="74"/>
      <c r="AA99" s="74"/>
      <c r="AB99" s="74"/>
      <c r="AC99" s="75"/>
      <c r="AD99" s="74"/>
      <c r="AE99" s="115"/>
      <c r="AF99" s="74"/>
      <c r="AG99" s="74"/>
      <c r="AH99" s="74"/>
      <c r="AI99" s="75"/>
      <c r="AJ99" s="86"/>
      <c r="AK99" s="118"/>
      <c r="AL99" s="118"/>
    </row>
    <row r="100" spans="4:38" s="116" customFormat="1" ht="22.5">
      <c r="D100" s="107" t="s">
        <v>309</v>
      </c>
      <c r="E100" s="114" t="s">
        <v>310</v>
      </c>
      <c r="F100" s="113" t="s">
        <v>329</v>
      </c>
      <c r="G100" s="38">
        <f>nerr(G44/G87)</f>
        <v>0</v>
      </c>
      <c r="H100" s="105"/>
      <c r="I100" s="58"/>
      <c r="J100" s="58"/>
      <c r="K100" s="59"/>
      <c r="L100" s="91"/>
      <c r="M100" s="48">
        <f>nerr(M44/M87)</f>
        <v>0</v>
      </c>
      <c r="N100" s="105"/>
      <c r="O100" s="58"/>
      <c r="P100" s="58"/>
      <c r="Q100" s="59"/>
      <c r="R100" s="91"/>
      <c r="S100" s="48">
        <f>nerr(S44/S87)</f>
        <v>0</v>
      </c>
      <c r="T100" s="105"/>
      <c r="U100" s="58"/>
      <c r="V100" s="58"/>
      <c r="W100" s="59"/>
      <c r="X100" s="91"/>
      <c r="Y100" s="48">
        <f>nerr(Y44/Y87)</f>
        <v>0</v>
      </c>
      <c r="Z100" s="105"/>
      <c r="AA100" s="58"/>
      <c r="AB100" s="58"/>
      <c r="AC100" s="59"/>
      <c r="AD100" s="91"/>
      <c r="AE100" s="48">
        <f>nerr(AE44/AE87)</f>
        <v>0</v>
      </c>
      <c r="AF100" s="105"/>
      <c r="AG100" s="58"/>
      <c r="AH100" s="58"/>
      <c r="AI100" s="59"/>
      <c r="AJ100" s="91"/>
      <c r="AK100" s="117">
        <v>-0.1</v>
      </c>
      <c r="AL100" s="117">
        <v>0.15</v>
      </c>
    </row>
    <row r="101" spans="4:38" s="116" customFormat="1" ht="22.5">
      <c r="D101" s="107" t="s">
        <v>311</v>
      </c>
      <c r="E101" s="114" t="s">
        <v>312</v>
      </c>
      <c r="F101" s="113" t="s">
        <v>330</v>
      </c>
      <c r="G101" s="38">
        <f>nerr(G44/G83)</f>
        <v>0</v>
      </c>
      <c r="H101" s="105"/>
      <c r="I101" s="58"/>
      <c r="J101" s="58"/>
      <c r="K101" s="59"/>
      <c r="L101" s="91"/>
      <c r="M101" s="48">
        <f>nerr(M44/M83)</f>
        <v>0</v>
      </c>
      <c r="N101" s="105"/>
      <c r="O101" s="58"/>
      <c r="P101" s="58"/>
      <c r="Q101" s="59"/>
      <c r="R101" s="91"/>
      <c r="S101" s="48">
        <f>nerr(S44/S83)</f>
        <v>0</v>
      </c>
      <c r="T101" s="105"/>
      <c r="U101" s="58"/>
      <c r="V101" s="58"/>
      <c r="W101" s="59"/>
      <c r="X101" s="91"/>
      <c r="Y101" s="48">
        <f>nerr(Y44/Y83)</f>
        <v>0</v>
      </c>
      <c r="Z101" s="105"/>
      <c r="AA101" s="58"/>
      <c r="AB101" s="58"/>
      <c r="AC101" s="59"/>
      <c r="AD101" s="91"/>
      <c r="AE101" s="48">
        <f>nerr(AE44/AE83)</f>
        <v>0</v>
      </c>
      <c r="AF101" s="105"/>
      <c r="AG101" s="58"/>
      <c r="AH101" s="58"/>
      <c r="AI101" s="59"/>
      <c r="AJ101" s="91"/>
      <c r="AK101" s="117">
        <v>-0.1</v>
      </c>
      <c r="AL101" s="117">
        <v>0.15</v>
      </c>
    </row>
    <row r="102" spans="4:38" s="116" customFormat="1" ht="22.5">
      <c r="D102" s="107" t="s">
        <v>313</v>
      </c>
      <c r="E102" s="114" t="s">
        <v>314</v>
      </c>
      <c r="F102" s="113" t="s">
        <v>331</v>
      </c>
      <c r="G102" s="38">
        <f>nerr(G44/G81)</f>
        <v>0</v>
      </c>
      <c r="H102" s="105"/>
      <c r="I102" s="58"/>
      <c r="J102" s="58"/>
      <c r="K102" s="59"/>
      <c r="L102" s="91"/>
      <c r="M102" s="48">
        <f>nerr(M44/M81)</f>
        <v>0</v>
      </c>
      <c r="N102" s="105"/>
      <c r="O102" s="58"/>
      <c r="P102" s="58"/>
      <c r="Q102" s="59"/>
      <c r="R102" s="91"/>
      <c r="S102" s="48">
        <f>nerr(S44/S81)</f>
        <v>0</v>
      </c>
      <c r="T102" s="105"/>
      <c r="U102" s="58"/>
      <c r="V102" s="58"/>
      <c r="W102" s="59"/>
      <c r="X102" s="91"/>
      <c r="Y102" s="48">
        <f>nerr(Y44/Y81)</f>
        <v>0</v>
      </c>
      <c r="Z102" s="105"/>
      <c r="AA102" s="58"/>
      <c r="AB102" s="58"/>
      <c r="AC102" s="59"/>
      <c r="AD102" s="91"/>
      <c r="AE102" s="48">
        <f>nerr(AE44/AE81)</f>
        <v>0</v>
      </c>
      <c r="AF102" s="105"/>
      <c r="AG102" s="58"/>
      <c r="AH102" s="58"/>
      <c r="AI102" s="59"/>
      <c r="AJ102" s="91"/>
      <c r="AK102" s="117">
        <v>-0.1</v>
      </c>
      <c r="AL102" s="117">
        <v>0.15</v>
      </c>
    </row>
    <row r="103" spans="4:38" s="116" customFormat="1" ht="22.5">
      <c r="D103" s="107" t="s">
        <v>315</v>
      </c>
      <c r="E103" s="114" t="s">
        <v>316</v>
      </c>
      <c r="F103" s="113" t="s">
        <v>331</v>
      </c>
      <c r="G103" s="38">
        <f>nerr(G44/G90)</f>
        <v>0</v>
      </c>
      <c r="H103" s="105"/>
      <c r="I103" s="58"/>
      <c r="J103" s="58"/>
      <c r="K103" s="59"/>
      <c r="L103" s="91"/>
      <c r="M103" s="48">
        <f>nerr(M44/M90)</f>
        <v>0</v>
      </c>
      <c r="N103" s="105"/>
      <c r="O103" s="58"/>
      <c r="P103" s="58"/>
      <c r="Q103" s="59"/>
      <c r="R103" s="91"/>
      <c r="S103" s="48">
        <f>nerr(S44/S90)</f>
        <v>0</v>
      </c>
      <c r="T103" s="105"/>
      <c r="U103" s="58"/>
      <c r="V103" s="58"/>
      <c r="W103" s="59"/>
      <c r="X103" s="91"/>
      <c r="Y103" s="48">
        <f>nerr(Y44/Y90)</f>
        <v>0</v>
      </c>
      <c r="Z103" s="105"/>
      <c r="AA103" s="58"/>
      <c r="AB103" s="58"/>
      <c r="AC103" s="59"/>
      <c r="AD103" s="91"/>
      <c r="AE103" s="48">
        <f>nerr(AE44/AE90)</f>
        <v>0</v>
      </c>
      <c r="AF103" s="105"/>
      <c r="AG103" s="58"/>
      <c r="AH103" s="58"/>
      <c r="AI103" s="59"/>
      <c r="AJ103" s="91"/>
      <c r="AK103" s="117">
        <v>-0.1</v>
      </c>
      <c r="AL103" s="117">
        <v>0.15</v>
      </c>
    </row>
    <row r="104" spans="4:38" s="116" customFormat="1" ht="22.5">
      <c r="D104" s="107" t="s">
        <v>317</v>
      </c>
      <c r="E104" s="114" t="s">
        <v>318</v>
      </c>
      <c r="F104" s="113" t="s">
        <v>332</v>
      </c>
      <c r="G104" s="38">
        <f>nerr(G44/G91)</f>
        <v>0</v>
      </c>
      <c r="H104" s="105"/>
      <c r="I104" s="58"/>
      <c r="J104" s="58"/>
      <c r="K104" s="59"/>
      <c r="L104" s="91"/>
      <c r="M104" s="48">
        <f>nerr(M44/M91)</f>
        <v>0</v>
      </c>
      <c r="N104" s="105"/>
      <c r="O104" s="58"/>
      <c r="P104" s="58"/>
      <c r="Q104" s="59"/>
      <c r="R104" s="91"/>
      <c r="S104" s="48">
        <f>nerr(S44/S91)</f>
        <v>0</v>
      </c>
      <c r="T104" s="105"/>
      <c r="U104" s="58"/>
      <c r="V104" s="58"/>
      <c r="W104" s="59"/>
      <c r="X104" s="91"/>
      <c r="Y104" s="48">
        <f>nerr(Y44/Y91)</f>
        <v>0</v>
      </c>
      <c r="Z104" s="105"/>
      <c r="AA104" s="58"/>
      <c r="AB104" s="58"/>
      <c r="AC104" s="59"/>
      <c r="AD104" s="91"/>
      <c r="AE104" s="48">
        <f>nerr(AE44/AE91)</f>
        <v>0</v>
      </c>
      <c r="AF104" s="105"/>
      <c r="AG104" s="58"/>
      <c r="AH104" s="58"/>
      <c r="AI104" s="59"/>
      <c r="AJ104" s="91"/>
      <c r="AK104" s="117">
        <v>-0.1</v>
      </c>
      <c r="AL104" s="117">
        <v>0.15</v>
      </c>
    </row>
    <row r="105" spans="4:38" s="116" customFormat="1" ht="22.5">
      <c r="D105" s="107" t="s">
        <v>319</v>
      </c>
      <c r="E105" s="114" t="s">
        <v>320</v>
      </c>
      <c r="F105" s="113" t="s">
        <v>333</v>
      </c>
      <c r="G105" s="38">
        <f>nerr(G81/G87)</f>
        <v>0</v>
      </c>
      <c r="H105" s="105"/>
      <c r="I105" s="58"/>
      <c r="J105" s="58"/>
      <c r="K105" s="59"/>
      <c r="L105" s="91"/>
      <c r="M105" s="48">
        <f>nerr(M81/M87)</f>
        <v>0</v>
      </c>
      <c r="N105" s="105"/>
      <c r="O105" s="58"/>
      <c r="P105" s="58"/>
      <c r="Q105" s="59"/>
      <c r="R105" s="91"/>
      <c r="S105" s="48">
        <f>nerr(S81/S87)</f>
        <v>0</v>
      </c>
      <c r="T105" s="105"/>
      <c r="U105" s="58"/>
      <c r="V105" s="58"/>
      <c r="W105" s="59"/>
      <c r="X105" s="91"/>
      <c r="Y105" s="48">
        <f>nerr(Y81/Y87)</f>
        <v>0</v>
      </c>
      <c r="Z105" s="105"/>
      <c r="AA105" s="58"/>
      <c r="AB105" s="58"/>
      <c r="AC105" s="59"/>
      <c r="AD105" s="91"/>
      <c r="AE105" s="48">
        <f>nerr(AE81/AE87)</f>
        <v>0</v>
      </c>
      <c r="AF105" s="105"/>
      <c r="AG105" s="58"/>
      <c r="AH105" s="58"/>
      <c r="AI105" s="59"/>
      <c r="AJ105" s="91"/>
      <c r="AK105" s="117">
        <v>-0.05</v>
      </c>
      <c r="AL105" s="117">
        <v>0.05</v>
      </c>
    </row>
    <row r="106" spans="4:38" s="116" customFormat="1" ht="11.25">
      <c r="D106" s="107" t="s">
        <v>321</v>
      </c>
      <c r="E106" s="114" t="s">
        <v>322</v>
      </c>
      <c r="F106" s="113"/>
      <c r="G106" s="38">
        <f>nerr(H87/G87)</f>
        <v>0</v>
      </c>
      <c r="H106" s="105"/>
      <c r="I106" s="58"/>
      <c r="J106" s="58"/>
      <c r="K106" s="59"/>
      <c r="L106" s="91"/>
      <c r="M106" s="48">
        <f>nerr(N87/M87)</f>
        <v>0</v>
      </c>
      <c r="N106" s="105"/>
      <c r="O106" s="58"/>
      <c r="P106" s="58"/>
      <c r="Q106" s="59"/>
      <c r="R106" s="91"/>
      <c r="S106" s="48">
        <f>nerr(T87/S87)</f>
        <v>0</v>
      </c>
      <c r="T106" s="105"/>
      <c r="U106" s="58"/>
      <c r="V106" s="58"/>
      <c r="W106" s="59"/>
      <c r="X106" s="91"/>
      <c r="Y106" s="48">
        <f>nerr(Z87/Y87)</f>
        <v>0</v>
      </c>
      <c r="Z106" s="105"/>
      <c r="AA106" s="58"/>
      <c r="AB106" s="58"/>
      <c r="AC106" s="59"/>
      <c r="AD106" s="91"/>
      <c r="AE106" s="48">
        <f>nerr(AF87/AE87)</f>
        <v>0</v>
      </c>
      <c r="AF106" s="105"/>
      <c r="AG106" s="58"/>
      <c r="AH106" s="58"/>
      <c r="AI106" s="59"/>
      <c r="AJ106" s="91"/>
      <c r="AK106" s="117">
        <v>-0.1</v>
      </c>
      <c r="AL106" s="117">
        <v>0.1</v>
      </c>
    </row>
    <row r="107" spans="4:38" s="116" customFormat="1" ht="11.25">
      <c r="D107" s="107" t="s">
        <v>323</v>
      </c>
      <c r="E107" s="114" t="s">
        <v>324</v>
      </c>
      <c r="F107" s="113" t="s">
        <v>223</v>
      </c>
      <c r="G107" s="38">
        <f>nerr(G81/G90)</f>
        <v>0</v>
      </c>
      <c r="H107" s="105"/>
      <c r="I107" s="58"/>
      <c r="J107" s="58"/>
      <c r="K107" s="59"/>
      <c r="L107" s="91"/>
      <c r="M107" s="48">
        <f>nerr(M81/M90)</f>
        <v>0</v>
      </c>
      <c r="N107" s="105"/>
      <c r="O107" s="58"/>
      <c r="P107" s="58"/>
      <c r="Q107" s="59"/>
      <c r="R107" s="91"/>
      <c r="S107" s="48">
        <f>nerr(S81/S90)</f>
        <v>0</v>
      </c>
      <c r="T107" s="105"/>
      <c r="U107" s="58"/>
      <c r="V107" s="58"/>
      <c r="W107" s="59"/>
      <c r="X107" s="91"/>
      <c r="Y107" s="48">
        <f>nerr(Y81/Y90)</f>
        <v>0</v>
      </c>
      <c r="Z107" s="105"/>
      <c r="AA107" s="58"/>
      <c r="AB107" s="58"/>
      <c r="AC107" s="59"/>
      <c r="AD107" s="91"/>
      <c r="AE107" s="48">
        <f>nerr(AE81/AE90)</f>
        <v>0</v>
      </c>
      <c r="AF107" s="105"/>
      <c r="AG107" s="58"/>
      <c r="AH107" s="58"/>
      <c r="AI107" s="59"/>
      <c r="AJ107" s="91"/>
      <c r="AK107" s="117">
        <v>-0.1</v>
      </c>
      <c r="AL107" s="117">
        <v>0.1</v>
      </c>
    </row>
    <row r="108" spans="4:38" s="116" customFormat="1" ht="11.25">
      <c r="D108" s="107" t="s">
        <v>325</v>
      </c>
      <c r="E108" s="114" t="s">
        <v>326</v>
      </c>
      <c r="F108" s="113" t="s">
        <v>334</v>
      </c>
      <c r="G108" s="38">
        <f>nerr(G91/G90)</f>
        <v>0</v>
      </c>
      <c r="H108" s="105"/>
      <c r="I108" s="58"/>
      <c r="J108" s="58"/>
      <c r="K108" s="59"/>
      <c r="L108" s="91"/>
      <c r="M108" s="48">
        <f>nerr(M91/M90)</f>
        <v>0</v>
      </c>
      <c r="N108" s="105"/>
      <c r="O108" s="58"/>
      <c r="P108" s="58"/>
      <c r="Q108" s="59"/>
      <c r="R108" s="91"/>
      <c r="S108" s="48">
        <f>nerr(S91/S90)</f>
        <v>0</v>
      </c>
      <c r="T108" s="105"/>
      <c r="U108" s="58"/>
      <c r="V108" s="58"/>
      <c r="W108" s="59"/>
      <c r="X108" s="91"/>
      <c r="Y108" s="48">
        <f>nerr(Y91/Y90)</f>
        <v>0</v>
      </c>
      <c r="Z108" s="105"/>
      <c r="AA108" s="58"/>
      <c r="AB108" s="58"/>
      <c r="AC108" s="59"/>
      <c r="AD108" s="91"/>
      <c r="AE108" s="48">
        <f>nerr(AE91/AE90)</f>
        <v>0</v>
      </c>
      <c r="AF108" s="105"/>
      <c r="AG108" s="58"/>
      <c r="AH108" s="58"/>
      <c r="AI108" s="59"/>
      <c r="AJ108" s="91"/>
      <c r="AK108" s="117">
        <v>-0.1</v>
      </c>
      <c r="AL108" s="117">
        <v>0.1</v>
      </c>
    </row>
    <row r="109" spans="4:38" s="116" customFormat="1" ht="22.5">
      <c r="D109" s="107" t="s">
        <v>327</v>
      </c>
      <c r="E109" s="114" t="s">
        <v>328</v>
      </c>
      <c r="F109" s="113" t="s">
        <v>332</v>
      </c>
      <c r="G109" s="38">
        <f>nerr(H91/G91)</f>
        <v>0</v>
      </c>
      <c r="H109" s="105"/>
      <c r="I109" s="58"/>
      <c r="J109" s="58"/>
      <c r="K109" s="59"/>
      <c r="L109" s="91"/>
      <c r="M109" s="48">
        <f>nerr(N91/M91)</f>
        <v>0</v>
      </c>
      <c r="N109" s="105"/>
      <c r="O109" s="58"/>
      <c r="P109" s="58"/>
      <c r="Q109" s="59"/>
      <c r="R109" s="91"/>
      <c r="S109" s="48">
        <f>nerr(T91/S91)</f>
        <v>0</v>
      </c>
      <c r="T109" s="105"/>
      <c r="U109" s="58"/>
      <c r="V109" s="58"/>
      <c r="W109" s="59"/>
      <c r="X109" s="91"/>
      <c r="Y109" s="48">
        <f>nerr(Z91/Y91)</f>
        <v>0</v>
      </c>
      <c r="Z109" s="105"/>
      <c r="AA109" s="58"/>
      <c r="AB109" s="58"/>
      <c r="AC109" s="59"/>
      <c r="AD109" s="91"/>
      <c r="AE109" s="48">
        <f>nerr(AF91/AE91)</f>
        <v>0</v>
      </c>
      <c r="AF109" s="105"/>
      <c r="AG109" s="58"/>
      <c r="AH109" s="58"/>
      <c r="AI109" s="59"/>
      <c r="AJ109" s="91"/>
      <c r="AK109" s="117">
        <v>-0.1</v>
      </c>
      <c r="AL109" s="117">
        <v>0.1</v>
      </c>
    </row>
    <row r="110" spans="4:38" s="67" customFormat="1" ht="11.25">
      <c r="D110" s="65"/>
      <c r="E110" s="66"/>
      <c r="AK110" s="117"/>
      <c r="AL110" s="117"/>
    </row>
    <row r="111" spans="4:38" s="67" customFormat="1" ht="11.25">
      <c r="D111" s="65"/>
      <c r="E111" s="65"/>
      <c r="AK111" s="117"/>
      <c r="AL111" s="117"/>
    </row>
    <row r="112" spans="4:38" s="67" customFormat="1" ht="11.25">
      <c r="D112" s="65"/>
      <c r="E112" s="65"/>
      <c r="AK112" s="117"/>
      <c r="AL112" s="117"/>
    </row>
    <row r="113" spans="4:38" s="67" customFormat="1" ht="11.25">
      <c r="D113" s="65"/>
      <c r="E113" s="65"/>
      <c r="AK113" s="117"/>
      <c r="AL113" s="117"/>
    </row>
    <row r="114" spans="4:38" s="67" customFormat="1" ht="11.25">
      <c r="D114" s="65"/>
      <c r="E114" s="65"/>
      <c r="AK114" s="117"/>
      <c r="AL114" s="117"/>
    </row>
    <row r="115" spans="4:38" s="67" customFormat="1" ht="11.25">
      <c r="D115" s="65"/>
      <c r="E115" s="65"/>
      <c r="AK115" s="117"/>
      <c r="AL115" s="117"/>
    </row>
    <row r="116" spans="4:38" s="67" customFormat="1" ht="11.25">
      <c r="D116" s="65"/>
      <c r="E116" s="65"/>
      <c r="AK116" s="117"/>
      <c r="AL116" s="117"/>
    </row>
    <row r="117" spans="4:38" s="67" customFormat="1" ht="11.25">
      <c r="D117" s="65"/>
      <c r="E117" s="65"/>
      <c r="AK117" s="117"/>
      <c r="AL117" s="117"/>
    </row>
    <row r="118" spans="4:38" s="67" customFormat="1" ht="11.25">
      <c r="D118" s="65"/>
      <c r="E118" s="65"/>
      <c r="AK118" s="117"/>
      <c r="AL118" s="117"/>
    </row>
    <row r="119" spans="4:38" s="67" customFormat="1" ht="11.25">
      <c r="D119" s="65"/>
      <c r="E119" s="65"/>
      <c r="AK119" s="117"/>
      <c r="AL119" s="117"/>
    </row>
    <row r="120" spans="4:38" s="67" customFormat="1" ht="11.25">
      <c r="D120" s="65"/>
      <c r="E120" s="65"/>
      <c r="AK120" s="117"/>
      <c r="AL120" s="117"/>
    </row>
    <row r="121" spans="4:38" s="67" customFormat="1" ht="11.25">
      <c r="D121" s="65"/>
      <c r="E121" s="65"/>
      <c r="AK121" s="117"/>
      <c r="AL121" s="117"/>
    </row>
    <row r="122" spans="4:38" s="67" customFormat="1" ht="11.25">
      <c r="D122" s="65"/>
      <c r="E122" s="65"/>
      <c r="AK122" s="117"/>
      <c r="AL122" s="117"/>
    </row>
    <row r="123" spans="4:38" s="67" customFormat="1" ht="11.25">
      <c r="D123" s="65"/>
      <c r="E123" s="65"/>
      <c r="AK123" s="117"/>
      <c r="AL123" s="117"/>
    </row>
    <row r="124" spans="4:38" s="67" customFormat="1" ht="11.25">
      <c r="D124" s="66"/>
      <c r="E124" s="66"/>
      <c r="AK124" s="117"/>
      <c r="AL124" s="117"/>
    </row>
    <row r="125" spans="4:38" s="67" customFormat="1" ht="11.25">
      <c r="D125" s="66"/>
      <c r="E125" s="66"/>
      <c r="AK125" s="117"/>
      <c r="AL125" s="117"/>
    </row>
    <row r="126" spans="4:38" s="67" customFormat="1" ht="11.25">
      <c r="D126" s="66"/>
      <c r="E126" s="66"/>
      <c r="AK126" s="117"/>
      <c r="AL126" s="117"/>
    </row>
    <row r="127" spans="4:38" s="67" customFormat="1" ht="11.25">
      <c r="D127" s="66"/>
      <c r="E127" s="66"/>
      <c r="AK127" s="117"/>
      <c r="AL127" s="117"/>
    </row>
    <row r="128" spans="4:38" s="67" customFormat="1" ht="11.25">
      <c r="D128" s="66"/>
      <c r="E128" s="66"/>
      <c r="AK128" s="117"/>
      <c r="AL128" s="117"/>
    </row>
    <row r="129" spans="4:38" s="67" customFormat="1" ht="11.25">
      <c r="D129" s="66"/>
      <c r="E129" s="66"/>
      <c r="AK129" s="117"/>
      <c r="AL129" s="117"/>
    </row>
    <row r="130" spans="4:38" s="67" customFormat="1" ht="11.25">
      <c r="D130" s="66"/>
      <c r="E130" s="66"/>
      <c r="AK130" s="117"/>
      <c r="AL130" s="117"/>
    </row>
    <row r="131" spans="4:38" s="67" customFormat="1" ht="11.25">
      <c r="D131" s="66"/>
      <c r="E131" s="66"/>
      <c r="AK131" s="117"/>
      <c r="AL131" s="117"/>
    </row>
    <row r="132" spans="4:38" s="67" customFormat="1" ht="11.25">
      <c r="D132" s="66"/>
      <c r="E132" s="66"/>
      <c r="AK132" s="117"/>
      <c r="AL132" s="117"/>
    </row>
    <row r="133" spans="4:38" s="67" customFormat="1" ht="11.25">
      <c r="D133" s="66"/>
      <c r="E133" s="66"/>
      <c r="AK133" s="117"/>
      <c r="AL133" s="117"/>
    </row>
    <row r="134" spans="4:38" s="67" customFormat="1" ht="11.25">
      <c r="D134" s="66"/>
      <c r="E134" s="66"/>
      <c r="AK134" s="117"/>
      <c r="AL134" s="117"/>
    </row>
    <row r="135" spans="4:38" s="67" customFormat="1" ht="11.25">
      <c r="D135" s="66"/>
      <c r="E135" s="66"/>
      <c r="AK135" s="117"/>
      <c r="AL135" s="117"/>
    </row>
    <row r="136" spans="4:38" s="67" customFormat="1" ht="11.25">
      <c r="D136" s="66"/>
      <c r="E136" s="66"/>
      <c r="AK136" s="117"/>
      <c r="AL136" s="117"/>
    </row>
    <row r="137" spans="4:38" s="67" customFormat="1" ht="11.25">
      <c r="D137" s="66"/>
      <c r="E137" s="66"/>
      <c r="AK137" s="117"/>
      <c r="AL137" s="117"/>
    </row>
    <row r="138" spans="4:38" s="67" customFormat="1" ht="11.25">
      <c r="D138" s="66"/>
      <c r="E138" s="66"/>
      <c r="AK138" s="117"/>
      <c r="AL138" s="117"/>
    </row>
    <row r="139" spans="4:38" s="67" customFormat="1" ht="11.25">
      <c r="D139" s="66"/>
      <c r="E139" s="66"/>
      <c r="AK139" s="117"/>
      <c r="AL139" s="117"/>
    </row>
    <row r="140" spans="4:38" s="67" customFormat="1" ht="11.25">
      <c r="D140" s="66"/>
      <c r="E140" s="66"/>
      <c r="AK140" s="117"/>
      <c r="AL140" s="117"/>
    </row>
    <row r="141" spans="4:38" s="67" customFormat="1" ht="11.25">
      <c r="D141" s="66"/>
      <c r="E141" s="66"/>
      <c r="AK141" s="117"/>
      <c r="AL141" s="117"/>
    </row>
    <row r="142" spans="4:38" s="67" customFormat="1" ht="11.25">
      <c r="D142" s="66"/>
      <c r="E142" s="66"/>
      <c r="AK142" s="117"/>
      <c r="AL142" s="117"/>
    </row>
    <row r="143" spans="4:38" s="67" customFormat="1" ht="11.25">
      <c r="D143" s="66"/>
      <c r="E143" s="66"/>
      <c r="AK143" s="117"/>
      <c r="AL143" s="117"/>
    </row>
    <row r="144" spans="4:38" s="67" customFormat="1" ht="11.25">
      <c r="D144" s="66"/>
      <c r="E144" s="66"/>
      <c r="AK144" s="117"/>
      <c r="AL144" s="117"/>
    </row>
    <row r="145" spans="4:38" s="67" customFormat="1" ht="11.25">
      <c r="D145" s="66"/>
      <c r="E145" s="66"/>
      <c r="AK145" s="117"/>
      <c r="AL145" s="117"/>
    </row>
    <row r="146" spans="4:38" s="67" customFormat="1" ht="11.25">
      <c r="D146" s="66"/>
      <c r="E146" s="66"/>
      <c r="AK146" s="117"/>
      <c r="AL146" s="117"/>
    </row>
    <row r="147" spans="4:38" s="67" customFormat="1" ht="11.25">
      <c r="D147" s="66"/>
      <c r="E147" s="66"/>
      <c r="AK147" s="117"/>
      <c r="AL147" s="117"/>
    </row>
    <row r="148" spans="4:38" s="67" customFormat="1" ht="11.25">
      <c r="D148" s="66"/>
      <c r="E148" s="66"/>
      <c r="AK148" s="117"/>
      <c r="AL148" s="117"/>
    </row>
    <row r="149" spans="4:38" s="67" customFormat="1" ht="11.25">
      <c r="D149" s="66"/>
      <c r="E149" s="66"/>
      <c r="AK149" s="117"/>
      <c r="AL149" s="117"/>
    </row>
    <row r="150" spans="4:38" s="67" customFormat="1" ht="11.25">
      <c r="D150" s="66"/>
      <c r="E150" s="66"/>
      <c r="AK150" s="117"/>
      <c r="AL150" s="117"/>
    </row>
    <row r="151" spans="4:38" s="67" customFormat="1" ht="11.25">
      <c r="D151" s="66"/>
      <c r="E151" s="66"/>
      <c r="AK151" s="117"/>
      <c r="AL151" s="117"/>
    </row>
    <row r="152" spans="4:38" s="67" customFormat="1" ht="11.25">
      <c r="D152" s="66"/>
      <c r="E152" s="66"/>
      <c r="AK152" s="117"/>
      <c r="AL152" s="117"/>
    </row>
    <row r="153" spans="4:38" s="67" customFormat="1" ht="11.25">
      <c r="D153" s="66"/>
      <c r="E153" s="66"/>
      <c r="AK153" s="117"/>
      <c r="AL153" s="117"/>
    </row>
    <row r="154" spans="4:38" s="67" customFormat="1" ht="11.25">
      <c r="D154" s="66"/>
      <c r="E154" s="66"/>
      <c r="AK154" s="117"/>
      <c r="AL154" s="117"/>
    </row>
    <row r="155" spans="4:38" s="67" customFormat="1" ht="11.25">
      <c r="D155" s="66"/>
      <c r="E155" s="66"/>
      <c r="AK155" s="117"/>
      <c r="AL155" s="117"/>
    </row>
    <row r="156" spans="4:38" s="67" customFormat="1" ht="11.25">
      <c r="D156" s="66"/>
      <c r="E156" s="66"/>
      <c r="AK156" s="117"/>
      <c r="AL156" s="117"/>
    </row>
    <row r="157" spans="4:38" s="67" customFormat="1" ht="11.25">
      <c r="D157" s="66"/>
      <c r="E157" s="66"/>
      <c r="AK157" s="117"/>
      <c r="AL157" s="117"/>
    </row>
    <row r="158" spans="4:38" s="67" customFormat="1" ht="11.25">
      <c r="D158" s="66"/>
      <c r="E158" s="66"/>
      <c r="AK158" s="117"/>
      <c r="AL158" s="117"/>
    </row>
    <row r="159" spans="4:38" s="67" customFormat="1" ht="11.25">
      <c r="D159" s="66"/>
      <c r="E159" s="66"/>
      <c r="AK159" s="117"/>
      <c r="AL159" s="117"/>
    </row>
    <row r="160" spans="4:38" s="67" customFormat="1" ht="11.25">
      <c r="D160" s="66"/>
      <c r="E160" s="66"/>
      <c r="AK160" s="117"/>
      <c r="AL160" s="117"/>
    </row>
    <row r="161" spans="4:38" s="67" customFormat="1" ht="11.25">
      <c r="D161" s="66"/>
      <c r="E161" s="66"/>
      <c r="AK161" s="117"/>
      <c r="AL161" s="117"/>
    </row>
    <row r="162" spans="4:38" s="67" customFormat="1" ht="11.25">
      <c r="D162" s="66"/>
      <c r="E162" s="66"/>
      <c r="AK162" s="117"/>
      <c r="AL162" s="117"/>
    </row>
    <row r="163" spans="4:38" s="67" customFormat="1" ht="11.25">
      <c r="D163" s="66"/>
      <c r="E163" s="66"/>
      <c r="AK163" s="117"/>
      <c r="AL163" s="117"/>
    </row>
    <row r="164" spans="4:38" s="67" customFormat="1" ht="11.25">
      <c r="D164" s="66"/>
      <c r="E164" s="66"/>
      <c r="AK164" s="117"/>
      <c r="AL164" s="117"/>
    </row>
    <row r="165" spans="4:38" s="67" customFormat="1" ht="11.25">
      <c r="D165" s="66"/>
      <c r="E165" s="66"/>
      <c r="AK165" s="117"/>
      <c r="AL165" s="117"/>
    </row>
    <row r="166" spans="4:38" s="67" customFormat="1" ht="11.25">
      <c r="D166" s="66"/>
      <c r="E166" s="66"/>
      <c r="AK166" s="117"/>
      <c r="AL166" s="117"/>
    </row>
    <row r="167" spans="4:38" s="67" customFormat="1" ht="11.25">
      <c r="D167" s="66"/>
      <c r="E167" s="66"/>
      <c r="AK167" s="117"/>
      <c r="AL167" s="117"/>
    </row>
    <row r="168" spans="4:38" s="67" customFormat="1" ht="11.25">
      <c r="D168" s="66"/>
      <c r="E168" s="66"/>
      <c r="AK168" s="117"/>
      <c r="AL168" s="117"/>
    </row>
    <row r="169" spans="4:38" s="67" customFormat="1" ht="11.25">
      <c r="D169" s="66"/>
      <c r="E169" s="66"/>
      <c r="AK169" s="117"/>
      <c r="AL169" s="117"/>
    </row>
    <row r="170" spans="4:38" s="67" customFormat="1" ht="11.25">
      <c r="D170" s="66"/>
      <c r="E170" s="66"/>
      <c r="AK170" s="117"/>
      <c r="AL170" s="117"/>
    </row>
    <row r="171" spans="4:38" s="67" customFormat="1" ht="11.25">
      <c r="D171" s="66"/>
      <c r="E171" s="66"/>
      <c r="AK171" s="117"/>
      <c r="AL171" s="117"/>
    </row>
    <row r="172" spans="4:38" s="67" customFormat="1" ht="11.25">
      <c r="D172" s="66"/>
      <c r="E172" s="66"/>
      <c r="AK172" s="117"/>
      <c r="AL172" s="117"/>
    </row>
    <row r="173" spans="4:38" s="67" customFormat="1" ht="11.25">
      <c r="D173" s="66"/>
      <c r="E173" s="66"/>
      <c r="AK173" s="117"/>
      <c r="AL173" s="117"/>
    </row>
    <row r="174" spans="4:38" s="67" customFormat="1" ht="11.25">
      <c r="D174" s="66"/>
      <c r="E174" s="66"/>
      <c r="AK174" s="117"/>
      <c r="AL174" s="117"/>
    </row>
    <row r="175" spans="4:38" s="67" customFormat="1" ht="11.25">
      <c r="D175" s="66"/>
      <c r="E175" s="66"/>
      <c r="AK175" s="117"/>
      <c r="AL175" s="117"/>
    </row>
    <row r="176" spans="4:38" s="67" customFormat="1" ht="11.25">
      <c r="D176" s="66"/>
      <c r="E176" s="66"/>
      <c r="AK176" s="117"/>
      <c r="AL176" s="117"/>
    </row>
    <row r="177" spans="4:38" s="67" customFormat="1" ht="11.25">
      <c r="D177" s="66"/>
      <c r="E177" s="66"/>
      <c r="AK177" s="117"/>
      <c r="AL177" s="117"/>
    </row>
    <row r="178" spans="4:38" s="67" customFormat="1" ht="11.25">
      <c r="D178" s="66"/>
      <c r="E178" s="66"/>
      <c r="AK178" s="117"/>
      <c r="AL178" s="117"/>
    </row>
    <row r="179" spans="4:38" s="67" customFormat="1" ht="11.25">
      <c r="D179" s="66"/>
      <c r="E179" s="66"/>
      <c r="AK179" s="117"/>
      <c r="AL179" s="117"/>
    </row>
    <row r="180" spans="4:38" s="67" customFormat="1" ht="11.25">
      <c r="D180" s="66"/>
      <c r="E180" s="66"/>
      <c r="AK180" s="117"/>
      <c r="AL180" s="117"/>
    </row>
    <row r="181" spans="4:38" s="67" customFormat="1" ht="11.25">
      <c r="D181" s="66"/>
      <c r="E181" s="66"/>
      <c r="AK181" s="117"/>
      <c r="AL181" s="117"/>
    </row>
    <row r="182" spans="4:38" s="67" customFormat="1" ht="11.25">
      <c r="D182" s="66"/>
      <c r="E182" s="66"/>
      <c r="AK182" s="117"/>
      <c r="AL182" s="117"/>
    </row>
    <row r="183" spans="4:38" s="67" customFormat="1" ht="11.25">
      <c r="D183" s="66"/>
      <c r="E183" s="66"/>
      <c r="AK183" s="117"/>
      <c r="AL183" s="117"/>
    </row>
    <row r="184" spans="4:38" s="67" customFormat="1" ht="11.25">
      <c r="D184" s="66"/>
      <c r="E184" s="66"/>
      <c r="AK184" s="117"/>
      <c r="AL184" s="117"/>
    </row>
    <row r="185" spans="4:38" s="67" customFormat="1" ht="11.25">
      <c r="D185" s="66"/>
      <c r="E185" s="66"/>
      <c r="AK185" s="117"/>
      <c r="AL185" s="117"/>
    </row>
    <row r="186" spans="4:38" s="67" customFormat="1" ht="11.25">
      <c r="D186" s="66"/>
      <c r="E186" s="66"/>
      <c r="AK186" s="117"/>
      <c r="AL186" s="117"/>
    </row>
    <row r="187" spans="4:38" s="67" customFormat="1" ht="11.25">
      <c r="D187" s="66"/>
      <c r="E187" s="66"/>
      <c r="AK187" s="117"/>
      <c r="AL187" s="117"/>
    </row>
    <row r="188" spans="4:38" s="67" customFormat="1" ht="11.25">
      <c r="D188" s="66"/>
      <c r="E188" s="66"/>
      <c r="AK188" s="117"/>
      <c r="AL188" s="117"/>
    </row>
    <row r="189" spans="4:38" s="67" customFormat="1" ht="11.25">
      <c r="D189" s="66"/>
      <c r="E189" s="66"/>
      <c r="AK189" s="117"/>
      <c r="AL189" s="117"/>
    </row>
    <row r="190" spans="4:38" s="67" customFormat="1" ht="11.25">
      <c r="D190" s="66"/>
      <c r="E190" s="66"/>
      <c r="AK190" s="117"/>
      <c r="AL190" s="117"/>
    </row>
    <row r="191" spans="4:38" s="67" customFormat="1" ht="11.25">
      <c r="D191" s="66"/>
      <c r="E191" s="66"/>
      <c r="AK191" s="117"/>
      <c r="AL191" s="117"/>
    </row>
    <row r="192" spans="4:38" s="67" customFormat="1" ht="11.25">
      <c r="D192" s="66"/>
      <c r="E192" s="66"/>
      <c r="AK192" s="117"/>
      <c r="AL192" s="117"/>
    </row>
    <row r="193" spans="4:38" s="67" customFormat="1" ht="11.25">
      <c r="D193" s="66"/>
      <c r="E193" s="66"/>
      <c r="AK193" s="117"/>
      <c r="AL193" s="117"/>
    </row>
    <row r="194" spans="4:38" s="67" customFormat="1" ht="11.25">
      <c r="D194" s="66"/>
      <c r="E194" s="66"/>
      <c r="AK194" s="117"/>
      <c r="AL194" s="117"/>
    </row>
    <row r="195" spans="4:38" s="67" customFormat="1" ht="11.25">
      <c r="D195" s="66"/>
      <c r="E195" s="66"/>
      <c r="AK195" s="117"/>
      <c r="AL195" s="117"/>
    </row>
    <row r="196" spans="4:38" s="67" customFormat="1" ht="11.25">
      <c r="D196" s="66"/>
      <c r="E196" s="66"/>
      <c r="AK196" s="117"/>
      <c r="AL196" s="117"/>
    </row>
    <row r="197" spans="4:38" s="67" customFormat="1" ht="11.25">
      <c r="D197" s="66"/>
      <c r="E197" s="66"/>
      <c r="AK197" s="117"/>
      <c r="AL197" s="117"/>
    </row>
    <row r="198" spans="4:38" s="67" customFormat="1" ht="11.25">
      <c r="D198" s="66"/>
      <c r="E198" s="66"/>
      <c r="AK198" s="117"/>
      <c r="AL198" s="117"/>
    </row>
    <row r="199" spans="4:38" s="67" customFormat="1" ht="11.25">
      <c r="D199" s="66"/>
      <c r="E199" s="66"/>
      <c r="AK199" s="117"/>
      <c r="AL199" s="117"/>
    </row>
    <row r="200" spans="4:38" s="67" customFormat="1" ht="11.25">
      <c r="D200" s="66"/>
      <c r="E200" s="66"/>
      <c r="AK200" s="117"/>
      <c r="AL200" s="117"/>
    </row>
    <row r="201" spans="4:38" s="67" customFormat="1" ht="11.25">
      <c r="D201" s="66"/>
      <c r="E201" s="66"/>
      <c r="AK201" s="117"/>
      <c r="AL201" s="117"/>
    </row>
    <row r="202" spans="4:38" s="67" customFormat="1" ht="11.25">
      <c r="D202" s="66"/>
      <c r="E202" s="66"/>
      <c r="AK202" s="117"/>
      <c r="AL202" s="117"/>
    </row>
    <row r="203" spans="4:38" s="67" customFormat="1" ht="11.25">
      <c r="D203" s="66"/>
      <c r="E203" s="66"/>
      <c r="AK203" s="117"/>
      <c r="AL203" s="117"/>
    </row>
    <row r="204" spans="4:38" s="67" customFormat="1" ht="11.25">
      <c r="D204" s="66"/>
      <c r="E204" s="66"/>
      <c r="AK204" s="117"/>
      <c r="AL204" s="117"/>
    </row>
    <row r="205" spans="4:38" s="67" customFormat="1" ht="11.25">
      <c r="D205" s="66"/>
      <c r="E205" s="66"/>
      <c r="AK205" s="117"/>
      <c r="AL205" s="117"/>
    </row>
    <row r="206" spans="4:38" s="67" customFormat="1" ht="11.25">
      <c r="D206" s="66"/>
      <c r="E206" s="66"/>
      <c r="AK206" s="117"/>
      <c r="AL206" s="117"/>
    </row>
    <row r="207" spans="4:38" s="67" customFormat="1" ht="11.25">
      <c r="D207" s="66"/>
      <c r="E207" s="66"/>
      <c r="AK207" s="117"/>
      <c r="AL207" s="117"/>
    </row>
    <row r="208" spans="4:38" s="67" customFormat="1" ht="11.25">
      <c r="D208" s="66"/>
      <c r="E208" s="66"/>
      <c r="AK208" s="117"/>
      <c r="AL208" s="117"/>
    </row>
    <row r="209" spans="4:38" s="67" customFormat="1" ht="11.25">
      <c r="D209" s="66"/>
      <c r="E209" s="66"/>
      <c r="AK209" s="117"/>
      <c r="AL209" s="117"/>
    </row>
    <row r="210" spans="4:38" s="67" customFormat="1" ht="11.25">
      <c r="D210" s="66"/>
      <c r="E210" s="66"/>
      <c r="AK210" s="117"/>
      <c r="AL210" s="117"/>
    </row>
    <row r="211" spans="4:38" s="67" customFormat="1" ht="11.25">
      <c r="D211" s="66"/>
      <c r="E211" s="66"/>
      <c r="AK211" s="117"/>
      <c r="AL211" s="117"/>
    </row>
    <row r="212" spans="4:38" s="67" customFormat="1" ht="11.25">
      <c r="D212" s="66"/>
      <c r="E212" s="66"/>
      <c r="AK212" s="117"/>
      <c r="AL212" s="117"/>
    </row>
    <row r="213" spans="4:38" s="67" customFormat="1" ht="11.25">
      <c r="D213" s="66"/>
      <c r="E213" s="66"/>
      <c r="AK213" s="117"/>
      <c r="AL213" s="117"/>
    </row>
    <row r="214" spans="4:38" s="67" customFormat="1" ht="11.25">
      <c r="D214" s="66"/>
      <c r="E214" s="66"/>
      <c r="AK214" s="117"/>
      <c r="AL214" s="117"/>
    </row>
    <row r="215" spans="4:38" s="67" customFormat="1" ht="11.25">
      <c r="D215" s="66"/>
      <c r="E215" s="66"/>
      <c r="AK215" s="117"/>
      <c r="AL215" s="117"/>
    </row>
    <row r="216" spans="4:38" s="67" customFormat="1" ht="11.25">
      <c r="D216" s="66"/>
      <c r="E216" s="66"/>
      <c r="AK216" s="117"/>
      <c r="AL216" s="117"/>
    </row>
    <row r="217" spans="4:38" s="67" customFormat="1" ht="11.25">
      <c r="D217" s="66"/>
      <c r="E217" s="66"/>
      <c r="AK217" s="117"/>
      <c r="AL217" s="117"/>
    </row>
    <row r="218" spans="4:38" s="67" customFormat="1" ht="11.25">
      <c r="D218" s="66"/>
      <c r="E218" s="66"/>
      <c r="AK218" s="117"/>
      <c r="AL218" s="117"/>
    </row>
    <row r="219" spans="4:38" s="67" customFormat="1" ht="11.25">
      <c r="D219" s="66"/>
      <c r="E219" s="66"/>
      <c r="AK219" s="117"/>
      <c r="AL219" s="117"/>
    </row>
    <row r="220" spans="4:38" s="67" customFormat="1" ht="11.25">
      <c r="D220" s="66"/>
      <c r="E220" s="66"/>
      <c r="AK220" s="117"/>
      <c r="AL220" s="117"/>
    </row>
    <row r="221" spans="4:38" s="67" customFormat="1" ht="11.25">
      <c r="D221" s="66"/>
      <c r="E221" s="66"/>
      <c r="AK221" s="117"/>
      <c r="AL221" s="117"/>
    </row>
    <row r="222" spans="4:38" s="67" customFormat="1" ht="11.25">
      <c r="D222" s="66"/>
      <c r="E222" s="66"/>
      <c r="AK222" s="117"/>
      <c r="AL222" s="117"/>
    </row>
    <row r="223" spans="4:38" s="67" customFormat="1" ht="11.25">
      <c r="D223" s="66"/>
      <c r="E223" s="66"/>
      <c r="AK223" s="117"/>
      <c r="AL223" s="117"/>
    </row>
    <row r="224" spans="4:38" s="67" customFormat="1" ht="11.25">
      <c r="D224" s="66"/>
      <c r="E224" s="66"/>
      <c r="AK224" s="117"/>
      <c r="AL224" s="117"/>
    </row>
    <row r="225" spans="4:38" s="67" customFormat="1" ht="11.25">
      <c r="D225" s="66"/>
      <c r="E225" s="66"/>
      <c r="AK225" s="117"/>
      <c r="AL225" s="117"/>
    </row>
    <row r="226" spans="4:38" s="67" customFormat="1" ht="11.25">
      <c r="D226" s="66"/>
      <c r="E226" s="66"/>
      <c r="AK226" s="117"/>
      <c r="AL226" s="117"/>
    </row>
    <row r="227" spans="4:38" s="67" customFormat="1" ht="11.25">
      <c r="D227" s="66"/>
      <c r="E227" s="66"/>
      <c r="AK227" s="117"/>
      <c r="AL227" s="117"/>
    </row>
    <row r="228" spans="4:38" s="67" customFormat="1" ht="11.25">
      <c r="D228" s="66"/>
      <c r="E228" s="66"/>
      <c r="AK228" s="117"/>
      <c r="AL228" s="117"/>
    </row>
    <row r="229" spans="4:38" s="67" customFormat="1" ht="11.25">
      <c r="D229" s="66"/>
      <c r="E229" s="66"/>
      <c r="AK229" s="117"/>
      <c r="AL229" s="117"/>
    </row>
    <row r="230" spans="4:38" s="67" customFormat="1" ht="11.25">
      <c r="D230" s="66"/>
      <c r="E230" s="66"/>
      <c r="AK230" s="117"/>
      <c r="AL230" s="117"/>
    </row>
    <row r="231" spans="4:38" s="67" customFormat="1" ht="11.25">
      <c r="D231" s="66"/>
      <c r="E231" s="66"/>
      <c r="AK231" s="117"/>
      <c r="AL231" s="117"/>
    </row>
    <row r="232" spans="4:38" s="67" customFormat="1" ht="11.25">
      <c r="D232" s="66"/>
      <c r="E232" s="66"/>
      <c r="AK232" s="117"/>
      <c r="AL232" s="117"/>
    </row>
    <row r="233" spans="4:38" s="67" customFormat="1" ht="11.25">
      <c r="D233" s="66"/>
      <c r="E233" s="66"/>
      <c r="AK233" s="117"/>
      <c r="AL233" s="117"/>
    </row>
    <row r="234" spans="4:38" s="67" customFormat="1" ht="11.25">
      <c r="D234" s="66"/>
      <c r="E234" s="66"/>
      <c r="AK234" s="117"/>
      <c r="AL234" s="117"/>
    </row>
    <row r="235" spans="4:38" s="67" customFormat="1" ht="11.25">
      <c r="D235" s="66"/>
      <c r="E235" s="66"/>
      <c r="AK235" s="117"/>
      <c r="AL235" s="117"/>
    </row>
    <row r="236" spans="4:38" s="67" customFormat="1" ht="11.25">
      <c r="D236" s="66"/>
      <c r="E236" s="66"/>
      <c r="AK236" s="117"/>
      <c r="AL236" s="117"/>
    </row>
    <row r="237" spans="4:38" s="67" customFormat="1" ht="11.25">
      <c r="D237" s="66"/>
      <c r="E237" s="66"/>
      <c r="AK237" s="117"/>
      <c r="AL237" s="117"/>
    </row>
    <row r="238" spans="4:38" s="67" customFormat="1" ht="11.25">
      <c r="D238" s="66"/>
      <c r="E238" s="66"/>
      <c r="AK238" s="117"/>
      <c r="AL238" s="117"/>
    </row>
    <row r="239" spans="4:38" s="67" customFormat="1" ht="11.25">
      <c r="D239" s="66"/>
      <c r="E239" s="66"/>
      <c r="AK239" s="117"/>
      <c r="AL239" s="117"/>
    </row>
    <row r="240" spans="4:38" s="67" customFormat="1" ht="11.25">
      <c r="D240" s="66"/>
      <c r="E240" s="66"/>
      <c r="AK240" s="117"/>
      <c r="AL240" s="117"/>
    </row>
    <row r="241" spans="4:38" s="67" customFormat="1" ht="11.25">
      <c r="D241" s="66"/>
      <c r="E241" s="66"/>
      <c r="AK241" s="117"/>
      <c r="AL241" s="117"/>
    </row>
    <row r="242" spans="4:38" s="67" customFormat="1" ht="11.25">
      <c r="D242" s="66"/>
      <c r="E242" s="66"/>
      <c r="AK242" s="117"/>
      <c r="AL242" s="117"/>
    </row>
    <row r="243" spans="4:38" s="67" customFormat="1" ht="11.25">
      <c r="D243" s="66"/>
      <c r="E243" s="66"/>
      <c r="AK243" s="117"/>
      <c r="AL243" s="117"/>
    </row>
    <row r="244" spans="4:38" s="67" customFormat="1" ht="11.25">
      <c r="D244" s="66"/>
      <c r="E244" s="66"/>
      <c r="AK244" s="117"/>
      <c r="AL244" s="117"/>
    </row>
    <row r="245" spans="4:38" s="67" customFormat="1" ht="11.25">
      <c r="D245" s="66"/>
      <c r="E245" s="66"/>
      <c r="AK245" s="117"/>
      <c r="AL245" s="117"/>
    </row>
    <row r="246" spans="4:38" s="67" customFormat="1" ht="11.25">
      <c r="D246" s="66"/>
      <c r="E246" s="66"/>
      <c r="AK246" s="117"/>
      <c r="AL246" s="117"/>
    </row>
    <row r="247" spans="4:38" s="67" customFormat="1" ht="11.25">
      <c r="D247" s="66"/>
      <c r="E247" s="66"/>
      <c r="AK247" s="117"/>
      <c r="AL247" s="117"/>
    </row>
    <row r="248" spans="4:38" s="67" customFormat="1" ht="11.25">
      <c r="D248" s="66"/>
      <c r="E248" s="66"/>
      <c r="AK248" s="117"/>
      <c r="AL248" s="117"/>
    </row>
    <row r="249" spans="4:38" s="67" customFormat="1" ht="11.25">
      <c r="D249" s="66"/>
      <c r="E249" s="66"/>
      <c r="AK249" s="117"/>
      <c r="AL249" s="117"/>
    </row>
    <row r="250" spans="4:38" s="67" customFormat="1" ht="11.25">
      <c r="D250" s="66"/>
      <c r="E250" s="66"/>
      <c r="AK250" s="117"/>
      <c r="AL250" s="117"/>
    </row>
    <row r="251" spans="4:38" s="67" customFormat="1" ht="11.25">
      <c r="D251" s="66"/>
      <c r="E251" s="66"/>
      <c r="AK251" s="117"/>
      <c r="AL251" s="117"/>
    </row>
    <row r="252" spans="4:38" s="67" customFormat="1" ht="11.25">
      <c r="D252" s="66"/>
      <c r="E252" s="66"/>
      <c r="AK252" s="117"/>
      <c r="AL252" s="117"/>
    </row>
    <row r="253" spans="4:38" s="67" customFormat="1" ht="11.25">
      <c r="D253" s="66"/>
      <c r="E253" s="66"/>
      <c r="AK253" s="117"/>
      <c r="AL253" s="117"/>
    </row>
    <row r="254" spans="4:38" s="67" customFormat="1" ht="11.25">
      <c r="D254" s="66"/>
      <c r="E254" s="66"/>
      <c r="AK254" s="117"/>
      <c r="AL254" s="117"/>
    </row>
    <row r="255" spans="4:38" s="67" customFormat="1" ht="11.25">
      <c r="D255" s="66"/>
      <c r="E255" s="66"/>
      <c r="AK255" s="117"/>
      <c r="AL255" s="117"/>
    </row>
    <row r="256" spans="4:38" s="67" customFormat="1" ht="11.25">
      <c r="D256" s="66"/>
      <c r="E256" s="66"/>
      <c r="AK256" s="117"/>
      <c r="AL256" s="117"/>
    </row>
    <row r="257" spans="4:38" s="67" customFormat="1" ht="11.25">
      <c r="D257" s="66"/>
      <c r="E257" s="66"/>
      <c r="AK257" s="117"/>
      <c r="AL257" s="117"/>
    </row>
    <row r="258" spans="4:38" s="67" customFormat="1" ht="11.25">
      <c r="D258" s="66"/>
      <c r="E258" s="66"/>
      <c r="AK258" s="117"/>
      <c r="AL258" s="117"/>
    </row>
    <row r="259" spans="4:38" s="67" customFormat="1" ht="11.25">
      <c r="D259" s="66"/>
      <c r="E259" s="66"/>
      <c r="AK259" s="117"/>
      <c r="AL259" s="117"/>
    </row>
    <row r="260" spans="4:38" s="67" customFormat="1" ht="11.25">
      <c r="D260" s="66"/>
      <c r="E260" s="66"/>
      <c r="AK260" s="117"/>
      <c r="AL260" s="117"/>
    </row>
    <row r="261" spans="4:38" s="67" customFormat="1" ht="11.25">
      <c r="D261" s="66"/>
      <c r="E261" s="66"/>
      <c r="AK261" s="117"/>
      <c r="AL261" s="117"/>
    </row>
    <row r="262" spans="4:38" s="67" customFormat="1" ht="11.25">
      <c r="D262" s="66"/>
      <c r="E262" s="66"/>
      <c r="AK262" s="117"/>
      <c r="AL262" s="117"/>
    </row>
    <row r="263" spans="4:38" s="67" customFormat="1" ht="11.25">
      <c r="D263" s="66"/>
      <c r="E263" s="66"/>
      <c r="AK263" s="117"/>
      <c r="AL263" s="117"/>
    </row>
    <row r="264" spans="4:38" s="67" customFormat="1" ht="11.25">
      <c r="D264" s="66"/>
      <c r="E264" s="66"/>
      <c r="AK264" s="117"/>
      <c r="AL264" s="117"/>
    </row>
    <row r="265" spans="4:38" s="67" customFormat="1" ht="11.25">
      <c r="D265" s="66"/>
      <c r="E265" s="66"/>
      <c r="AK265" s="117"/>
      <c r="AL265" s="117"/>
    </row>
    <row r="266" spans="4:38" s="67" customFormat="1" ht="11.25">
      <c r="D266" s="66"/>
      <c r="E266" s="66"/>
      <c r="AK266" s="117"/>
      <c r="AL266" s="117"/>
    </row>
    <row r="267" spans="4:38" s="67" customFormat="1" ht="11.25">
      <c r="D267" s="66"/>
      <c r="E267" s="66"/>
      <c r="AK267" s="117"/>
      <c r="AL267" s="117"/>
    </row>
    <row r="268" spans="4:38" s="67" customFormat="1" ht="11.25">
      <c r="D268" s="66"/>
      <c r="E268" s="66"/>
      <c r="AK268" s="117"/>
      <c r="AL268" s="117"/>
    </row>
    <row r="269" spans="4:38" s="67" customFormat="1" ht="11.25">
      <c r="D269" s="66"/>
      <c r="E269" s="66"/>
      <c r="AK269" s="117"/>
      <c r="AL269" s="117"/>
    </row>
    <row r="270" spans="4:38" s="67" customFormat="1" ht="11.25">
      <c r="D270" s="66"/>
      <c r="E270" s="66"/>
      <c r="AK270" s="117"/>
      <c r="AL270" s="117"/>
    </row>
    <row r="271" spans="4:38" s="67" customFormat="1" ht="11.25">
      <c r="D271" s="66"/>
      <c r="E271" s="66"/>
      <c r="AK271" s="117"/>
      <c r="AL271" s="117"/>
    </row>
    <row r="272" spans="4:38" s="67" customFormat="1" ht="11.25">
      <c r="D272" s="66"/>
      <c r="E272" s="66"/>
      <c r="AK272" s="117"/>
      <c r="AL272" s="117"/>
    </row>
    <row r="273" spans="4:38" s="67" customFormat="1" ht="11.25">
      <c r="D273" s="66"/>
      <c r="E273" s="66"/>
      <c r="AK273" s="117"/>
      <c r="AL273" s="117"/>
    </row>
    <row r="274" spans="4:38" s="67" customFormat="1" ht="11.25">
      <c r="D274" s="66"/>
      <c r="E274" s="66"/>
      <c r="AK274" s="117"/>
      <c r="AL274" s="117"/>
    </row>
    <row r="275" spans="4:38" s="67" customFormat="1" ht="11.25">
      <c r="D275" s="66"/>
      <c r="E275" s="66"/>
      <c r="AK275" s="117"/>
      <c r="AL275" s="117"/>
    </row>
    <row r="276" spans="4:38" s="67" customFormat="1" ht="11.25">
      <c r="D276" s="66"/>
      <c r="E276" s="66"/>
      <c r="AK276" s="117"/>
      <c r="AL276" s="117"/>
    </row>
    <row r="277" spans="4:38" s="67" customFormat="1" ht="11.25">
      <c r="D277" s="66"/>
      <c r="E277" s="66"/>
      <c r="AK277" s="117"/>
      <c r="AL277" s="117"/>
    </row>
    <row r="278" spans="4:38" s="67" customFormat="1" ht="11.25">
      <c r="D278" s="66"/>
      <c r="E278" s="66"/>
      <c r="AK278" s="117"/>
      <c r="AL278" s="117"/>
    </row>
    <row r="279" spans="4:38" s="67" customFormat="1" ht="11.25">
      <c r="D279" s="66"/>
      <c r="E279" s="66"/>
      <c r="AK279" s="117"/>
      <c r="AL279" s="117"/>
    </row>
    <row r="280" spans="4:38" s="67" customFormat="1" ht="11.25">
      <c r="D280" s="66"/>
      <c r="E280" s="66"/>
      <c r="AK280" s="117"/>
      <c r="AL280" s="117"/>
    </row>
    <row r="281" spans="4:38" s="67" customFormat="1" ht="11.25">
      <c r="D281" s="66"/>
      <c r="E281" s="66"/>
      <c r="AK281" s="117"/>
      <c r="AL281" s="117"/>
    </row>
    <row r="282" spans="4:38" s="67" customFormat="1" ht="11.25">
      <c r="D282" s="66"/>
      <c r="E282" s="66"/>
      <c r="AK282" s="117"/>
      <c r="AL282" s="117"/>
    </row>
  </sheetData>
  <sheetProtection password="FA9C" sheet="1" objects="1" scenarios="1" formatColumns="0" formatRows="0"/>
  <mergeCells count="8">
    <mergeCell ref="AE15:AJ15"/>
    <mergeCell ref="D15:D16"/>
    <mergeCell ref="M15:R15"/>
    <mergeCell ref="S15:X15"/>
    <mergeCell ref="Y15:AD15"/>
    <mergeCell ref="E15:E16"/>
    <mergeCell ref="F15:F16"/>
    <mergeCell ref="G15:L15"/>
  </mergeCells>
  <dataValidations count="13">
    <dataValidation type="decimal" allowBlank="1" showErrorMessage="1" errorTitle="Ошибка" error="Допускается ввод только действительных чисел!" sqref="H95:K98 Z83:AC92 AG31:AI43 AF31:AF35 AF18:AJ18 AF65:AF79 AF60:AF63 AG54:AI79 AE29 AE19:AE21 AF42:AF43 AF37:AF40 AE31:AE44 AE54:AE79 AE52 AE46:AI50 AE23:AI27 AF54:AF58 AE94:AE98 AF93:AJ93 AF80:AJ80 AF95:AI98 T83:W92 AA31:AC43 Z31:Z35 Z18:AD18 Z65:Z79 Z60:Z63 AA54:AC79 Y29 Y19:Y21 Z42:Z43 Z37:Z40 Y31:Y44 Y54:Y79 Y52 Y46:AC50 Y23:AC27 Z54:Z58 Y94:Y98 Z93:AD93 Z80:AD80 Z95:AC98 H83:K92 H80:L80 I31:K43 H31:H35 O31:Q43 H18:L18 H65:H79 N31:N35 N18:R18 N65:N79 N60:N63 O54:Q79 H60:H63 I54:K79 G29 G19:G21 H42:H43 H37:H40 G31:G44 G54:G79 G52 M29 M19:M21 N42:N43 N37:N40 M31:M44 N83:Q92 M54:M79 M52 M46:Q50 M23:Q27 U31:W43 T31:T35 T18:X18 T65:T79 T60:T63 U54:W79 S29 S19:S21 T42:T43 T37:T40 S31:S44 S54:S79 S52 S46:W50 S23:W27 G46:K50 N54:N58 T54:T58 G23:K27 S94:S98 T93:X93 T80:X80 T95:W98 M94:M98 H54:H58 G94:G9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93:R93 N80:R80 N95:Q98 H93:L93 G81:G92 H81:K81 M81:M92 N81:Q81 S81:S92 T81:W81 Y81:Y92 Z81:AC81 AE81:AE92 AF81:AI81 AF83:AI9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R94:R98 AJ19:AJ79 AJ81:AJ92 AJ94:AJ98 AD19:AD79 AD81:AD92 AD94:AD98 L19:L79 R19:R79 X19:X79 X81:X92 X94:X98 R81:R92 L81:L92 L94:L9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0 R100 X100 AD100 AJ10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1 R101 X101 AD101 AJ10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2 R102 X102 AD102 AJ10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3 R103 X103 AD103 AJ10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4 R104 X104 AD104 AJ10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5 R105 X105 AD105 AJ10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6 R106 X106 AD106 AJ10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7 R107 X107 AD107 AJ10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8 R108 X108 AD108 AJ10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9 R109 X109 AD109 AJ109">
      <formula1>900</formula1>
    </dataValidation>
  </dataValidations>
  <printOptions/>
  <pageMargins left="0" right="0" top="0" bottom="0" header="0.31496062992125984" footer="0.31496062992125984"/>
  <pageSetup fitToHeight="1" fitToWidth="1" horizontalDpi="180" verticalDpi="180" orientation="portrait" paperSize="9" scale="2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98" zoomScaleNormal="98" zoomScalePageLayoutView="0" workbookViewId="0" topLeftCell="A1">
      <selection activeCell="T8" sqref="T8:T9"/>
    </sheetView>
  </sheetViews>
  <sheetFormatPr defaultColWidth="9.140625" defaultRowHeight="11.25"/>
  <cols>
    <col min="1" max="1" width="3.421875" style="147" customWidth="1"/>
    <col min="2" max="2" width="13.8515625" style="147" customWidth="1"/>
    <col min="3" max="18" width="6.7109375" style="147" customWidth="1"/>
    <col min="19" max="19" width="26.00390625" style="147" customWidth="1"/>
    <col min="20" max="20" width="24.28125" style="147" customWidth="1"/>
    <col min="21" max="16384" width="9.140625" style="147" customWidth="1"/>
  </cols>
  <sheetData>
    <row r="1" ht="12.75">
      <c r="T1" s="194" t="s">
        <v>1148</v>
      </c>
    </row>
    <row r="2" ht="12.75">
      <c r="T2" s="194" t="s">
        <v>1149</v>
      </c>
    </row>
    <row r="3" ht="12.75">
      <c r="T3" s="194" t="s">
        <v>1150</v>
      </c>
    </row>
    <row r="4" ht="12.75">
      <c r="T4" s="194" t="s">
        <v>1151</v>
      </c>
    </row>
    <row r="5" ht="12.75">
      <c r="T5" s="194" t="s">
        <v>1152</v>
      </c>
    </row>
    <row r="6" spans="1:20" ht="12.75">
      <c r="A6" s="286" t="s">
        <v>1114</v>
      </c>
      <c r="B6" s="287"/>
      <c r="C6" s="287"/>
      <c r="D6" s="287"/>
      <c r="E6" s="28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8"/>
    </row>
    <row r="7" spans="1:20" ht="12.75">
      <c r="A7" s="282" t="s">
        <v>1115</v>
      </c>
      <c r="B7" s="283"/>
      <c r="C7" s="283"/>
      <c r="D7" s="283"/>
      <c r="E7" s="283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300"/>
    </row>
    <row r="8" spans="1:20" ht="192.75" customHeight="1">
      <c r="A8" s="296" t="s">
        <v>140</v>
      </c>
      <c r="B8" s="301" t="s">
        <v>1000</v>
      </c>
      <c r="C8" s="301" t="s">
        <v>1109</v>
      </c>
      <c r="D8" s="301"/>
      <c r="E8" s="301"/>
      <c r="F8" s="301"/>
      <c r="G8" s="301" t="s">
        <v>1110</v>
      </c>
      <c r="H8" s="301"/>
      <c r="I8" s="301"/>
      <c r="J8" s="301"/>
      <c r="K8" s="301" t="s">
        <v>1111</v>
      </c>
      <c r="L8" s="301"/>
      <c r="M8" s="301"/>
      <c r="N8" s="301"/>
      <c r="O8" s="301" t="s">
        <v>1112</v>
      </c>
      <c r="P8" s="301"/>
      <c r="Q8" s="301"/>
      <c r="R8" s="301"/>
      <c r="S8" s="301" t="s">
        <v>1113</v>
      </c>
      <c r="T8" s="301" t="s">
        <v>999</v>
      </c>
    </row>
    <row r="9" spans="1:20" ht="27.75" customHeight="1">
      <c r="A9" s="296"/>
      <c r="B9" s="301"/>
      <c r="C9" s="172" t="s">
        <v>147</v>
      </c>
      <c r="D9" s="172" t="s">
        <v>148</v>
      </c>
      <c r="E9" s="172" t="s">
        <v>149</v>
      </c>
      <c r="F9" s="172" t="s">
        <v>150</v>
      </c>
      <c r="G9" s="172" t="s">
        <v>147</v>
      </c>
      <c r="H9" s="172" t="s">
        <v>148</v>
      </c>
      <c r="I9" s="172" t="s">
        <v>149</v>
      </c>
      <c r="J9" s="172" t="s">
        <v>150</v>
      </c>
      <c r="K9" s="172" t="s">
        <v>147</v>
      </c>
      <c r="L9" s="172" t="s">
        <v>148</v>
      </c>
      <c r="M9" s="172" t="s">
        <v>149</v>
      </c>
      <c r="N9" s="172" t="s">
        <v>150</v>
      </c>
      <c r="O9" s="172" t="s">
        <v>147</v>
      </c>
      <c r="P9" s="172" t="s">
        <v>148</v>
      </c>
      <c r="Q9" s="172" t="s">
        <v>149</v>
      </c>
      <c r="R9" s="172" t="s">
        <v>150</v>
      </c>
      <c r="S9" s="301"/>
      <c r="T9" s="301"/>
    </row>
    <row r="10" spans="1:20" ht="45">
      <c r="A10" s="182" t="s">
        <v>177</v>
      </c>
      <c r="B10" s="153" t="s">
        <v>1108</v>
      </c>
      <c r="C10" s="172" t="s">
        <v>977</v>
      </c>
      <c r="D10" s="172" t="s">
        <v>977</v>
      </c>
      <c r="E10" s="172" t="s">
        <v>977</v>
      </c>
      <c r="F10" s="172" t="s">
        <v>977</v>
      </c>
      <c r="G10" s="172" t="s">
        <v>977</v>
      </c>
      <c r="H10" s="172" t="s">
        <v>977</v>
      </c>
      <c r="I10" s="172" t="s">
        <v>977</v>
      </c>
      <c r="J10" s="172" t="s">
        <v>977</v>
      </c>
      <c r="K10" s="172" t="s">
        <v>977</v>
      </c>
      <c r="L10" s="172" t="s">
        <v>977</v>
      </c>
      <c r="M10" s="172" t="s">
        <v>977</v>
      </c>
      <c r="N10" s="172" t="s">
        <v>977</v>
      </c>
      <c r="O10" s="172" t="s">
        <v>977</v>
      </c>
      <c r="P10" s="172" t="s">
        <v>977</v>
      </c>
      <c r="Q10" s="172" t="s">
        <v>977</v>
      </c>
      <c r="R10" s="172" t="s">
        <v>977</v>
      </c>
      <c r="S10" s="172" t="s">
        <v>977</v>
      </c>
      <c r="T10" s="172" t="s">
        <v>977</v>
      </c>
    </row>
  </sheetData>
  <sheetProtection/>
  <mergeCells count="10">
    <mergeCell ref="A8:A9"/>
    <mergeCell ref="A6:T6"/>
    <mergeCell ref="A7:T7"/>
    <mergeCell ref="T8:T9"/>
    <mergeCell ref="B8:B9"/>
    <mergeCell ref="C8:F8"/>
    <mergeCell ref="G8:J8"/>
    <mergeCell ref="K8:N8"/>
    <mergeCell ref="O8:R8"/>
    <mergeCell ref="S8:S9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13" sqref="H13"/>
    </sheetView>
  </sheetViews>
  <sheetFormatPr defaultColWidth="9.140625" defaultRowHeight="11.25"/>
  <cols>
    <col min="1" max="5" width="18.57421875" style="183" customWidth="1"/>
    <col min="6" max="8" width="9.140625" style="183" customWidth="1"/>
    <col min="9" max="16384" width="9.140625" style="183" customWidth="1"/>
  </cols>
  <sheetData>
    <row r="1" ht="15.75">
      <c r="E1" s="194" t="s">
        <v>1148</v>
      </c>
    </row>
    <row r="2" ht="15.75">
      <c r="E2" s="194" t="s">
        <v>1149</v>
      </c>
    </row>
    <row r="3" ht="15.75">
      <c r="E3" s="194" t="s">
        <v>1150</v>
      </c>
    </row>
    <row r="4" ht="15.75">
      <c r="E4" s="194" t="s">
        <v>1151</v>
      </c>
    </row>
    <row r="5" ht="15.75">
      <c r="E5" s="194" t="s">
        <v>1152</v>
      </c>
    </row>
    <row r="6" spans="1:5" ht="15.75">
      <c r="A6" s="302" t="s">
        <v>1114</v>
      </c>
      <c r="B6" s="303"/>
      <c r="C6" s="303"/>
      <c r="D6" s="303"/>
      <c r="E6" s="304"/>
    </row>
    <row r="7" spans="1:5" ht="31.5" customHeight="1">
      <c r="A7" s="305" t="s">
        <v>1116</v>
      </c>
      <c r="B7" s="306"/>
      <c r="C7" s="306"/>
      <c r="D7" s="306"/>
      <c r="E7" s="307"/>
    </row>
    <row r="8" spans="1:5" ht="15.75">
      <c r="A8" s="309" t="s">
        <v>1117</v>
      </c>
      <c r="B8" s="309"/>
      <c r="C8" s="309"/>
      <c r="D8" s="309"/>
      <c r="E8" s="309"/>
    </row>
    <row r="9" spans="1:5" ht="39" customHeight="1">
      <c r="A9" s="309" t="s">
        <v>1118</v>
      </c>
      <c r="B9" s="309"/>
      <c r="C9" s="309"/>
      <c r="D9" s="309"/>
      <c r="E9" s="309"/>
    </row>
    <row r="10" spans="1:5" ht="15.75">
      <c r="A10" s="308" t="s">
        <v>1119</v>
      </c>
      <c r="B10" s="308"/>
      <c r="C10" s="308"/>
      <c r="D10" s="308"/>
      <c r="E10" s="308"/>
    </row>
    <row r="11" spans="1:5" ht="15.75" customHeight="1">
      <c r="A11" s="308" t="s">
        <v>1120</v>
      </c>
      <c r="B11" s="308"/>
      <c r="C11" s="308"/>
      <c r="D11" s="308"/>
      <c r="E11" s="308"/>
    </row>
    <row r="12" spans="1:5" ht="15.75">
      <c r="A12" s="308" t="s">
        <v>1121</v>
      </c>
      <c r="B12" s="308"/>
      <c r="C12" s="308"/>
      <c r="D12" s="308"/>
      <c r="E12" s="308"/>
    </row>
    <row r="13" spans="1:5" ht="15.75" customHeight="1">
      <c r="A13" s="308" t="s">
        <v>1122</v>
      </c>
      <c r="B13" s="308"/>
      <c r="C13" s="308"/>
      <c r="D13" s="308"/>
      <c r="E13" s="308"/>
    </row>
    <row r="14" spans="1:5" ht="15.75">
      <c r="A14" s="308" t="s">
        <v>1123</v>
      </c>
      <c r="B14" s="308"/>
      <c r="C14" s="308"/>
      <c r="D14" s="308"/>
      <c r="E14" s="308"/>
    </row>
    <row r="15" spans="1:5" ht="15.75" customHeight="1">
      <c r="A15" s="308" t="s">
        <v>1126</v>
      </c>
      <c r="B15" s="308"/>
      <c r="C15" s="308"/>
      <c r="D15" s="308"/>
      <c r="E15" s="308"/>
    </row>
    <row r="16" spans="1:5" ht="21.75" customHeight="1">
      <c r="A16" s="310" t="s">
        <v>1154</v>
      </c>
      <c r="B16" s="311"/>
      <c r="C16" s="311"/>
      <c r="D16" s="311"/>
      <c r="E16" s="312"/>
    </row>
  </sheetData>
  <sheetProtection/>
  <mergeCells count="11">
    <mergeCell ref="A16:E16"/>
    <mergeCell ref="A6:E6"/>
    <mergeCell ref="A7:E7"/>
    <mergeCell ref="A11:E11"/>
    <mergeCell ref="A10:E10"/>
    <mergeCell ref="A14:E14"/>
    <mergeCell ref="A15:E15"/>
    <mergeCell ref="A8:E8"/>
    <mergeCell ref="A9:E9"/>
    <mergeCell ref="A13:E13"/>
    <mergeCell ref="A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L23" sqref="L23"/>
    </sheetView>
  </sheetViews>
  <sheetFormatPr defaultColWidth="9.140625" defaultRowHeight="11.25"/>
  <cols>
    <col min="1" max="4" width="16.00390625" style="169" customWidth="1"/>
    <col min="5" max="5" width="26.28125" style="169" customWidth="1"/>
    <col min="6" max="16384" width="9.140625" style="169" customWidth="1"/>
  </cols>
  <sheetData>
    <row r="1" ht="15">
      <c r="E1" s="194" t="s">
        <v>1148</v>
      </c>
    </row>
    <row r="2" ht="15">
      <c r="E2" s="194" t="s">
        <v>1149</v>
      </c>
    </row>
    <row r="3" ht="15">
      <c r="E3" s="194" t="s">
        <v>1150</v>
      </c>
    </row>
    <row r="4" ht="15">
      <c r="E4" s="194" t="s">
        <v>1151</v>
      </c>
    </row>
    <row r="5" ht="15">
      <c r="E5" s="194" t="s">
        <v>1152</v>
      </c>
    </row>
    <row r="6" spans="1:5" ht="15">
      <c r="A6" s="315" t="s">
        <v>1124</v>
      </c>
      <c r="B6" s="316"/>
      <c r="C6" s="316"/>
      <c r="D6" s="316"/>
      <c r="E6" s="317"/>
    </row>
    <row r="7" spans="1:5" ht="15">
      <c r="A7" s="318" t="s">
        <v>1125</v>
      </c>
      <c r="B7" s="319"/>
      <c r="C7" s="319"/>
      <c r="D7" s="319"/>
      <c r="E7" s="320"/>
    </row>
    <row r="8" spans="1:5" ht="56.25" customHeight="1">
      <c r="A8" s="321" t="s">
        <v>1206</v>
      </c>
      <c r="B8" s="322"/>
      <c r="C8" s="322"/>
      <c r="D8" s="322"/>
      <c r="E8" s="322"/>
    </row>
    <row r="9" spans="1:5" ht="15">
      <c r="A9" s="313" t="s">
        <v>1144</v>
      </c>
      <c r="B9" s="314"/>
      <c r="C9" s="314"/>
      <c r="D9" s="314"/>
      <c r="E9" s="314"/>
    </row>
    <row r="10" spans="1:5" s="212" customFormat="1" ht="33.75" customHeight="1">
      <c r="A10" s="323" t="s">
        <v>1174</v>
      </c>
      <c r="B10" s="323"/>
      <c r="C10" s="323"/>
      <c r="D10" s="323"/>
      <c r="E10" s="324"/>
    </row>
    <row r="11" spans="1:5" ht="15.75">
      <c r="A11" s="310" t="s">
        <v>1155</v>
      </c>
      <c r="B11" s="311"/>
      <c r="C11" s="311"/>
      <c r="D11" s="311"/>
      <c r="E11" s="312"/>
    </row>
  </sheetData>
  <sheetProtection/>
  <mergeCells count="6">
    <mergeCell ref="A11:E11"/>
    <mergeCell ref="A9:E9"/>
    <mergeCell ref="A6:E6"/>
    <mergeCell ref="A7:E7"/>
    <mergeCell ref="A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E16">
      <selection activeCell="G12" sqref="G12:J13"/>
    </sheetView>
  </sheetViews>
  <sheetFormatPr defaultColWidth="9.140625" defaultRowHeight="11.25"/>
  <cols>
    <col min="1" max="1" width="9.140625" style="169" customWidth="1"/>
    <col min="2" max="2" width="31.28125" style="169" customWidth="1"/>
    <col min="3" max="17" width="9.140625" style="169" customWidth="1"/>
    <col min="18" max="18" width="9.140625" style="211" customWidth="1"/>
    <col min="19" max="16384" width="9.140625" style="169" customWidth="1"/>
  </cols>
  <sheetData>
    <row r="1" ht="15">
      <c r="P1" s="210" t="s">
        <v>1148</v>
      </c>
    </row>
    <row r="2" ht="15">
      <c r="P2" s="210" t="s">
        <v>1149</v>
      </c>
    </row>
    <row r="3" ht="15">
      <c r="P3" s="210" t="s">
        <v>1150</v>
      </c>
    </row>
    <row r="4" ht="15">
      <c r="P4" s="210" t="s">
        <v>1151</v>
      </c>
    </row>
    <row r="5" ht="15">
      <c r="P5" s="210" t="s">
        <v>1152</v>
      </c>
    </row>
    <row r="6" spans="1:18" ht="15">
      <c r="A6" s="315" t="s">
        <v>1124</v>
      </c>
      <c r="B6" s="316"/>
      <c r="C6" s="316"/>
      <c r="D6" s="316"/>
      <c r="E6" s="316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1"/>
    </row>
    <row r="7" spans="1:18" ht="15">
      <c r="A7" s="318" t="s">
        <v>1166</v>
      </c>
      <c r="B7" s="319"/>
      <c r="C7" s="319"/>
      <c r="D7" s="319"/>
      <c r="E7" s="319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3"/>
    </row>
    <row r="8" spans="1:18" ht="15.75" thickBot="1">
      <c r="A8" s="325" t="s">
        <v>990</v>
      </c>
      <c r="B8" s="325" t="s">
        <v>991</v>
      </c>
      <c r="C8" s="334" t="s">
        <v>1002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6"/>
      <c r="R8" s="325" t="s">
        <v>1207</v>
      </c>
    </row>
    <row r="9" spans="1:18" ht="30" customHeight="1" thickBot="1">
      <c r="A9" s="325"/>
      <c r="B9" s="325"/>
      <c r="C9" s="327" t="s">
        <v>1003</v>
      </c>
      <c r="D9" s="328"/>
      <c r="E9" s="329"/>
      <c r="F9" s="327" t="s">
        <v>1004</v>
      </c>
      <c r="G9" s="328"/>
      <c r="H9" s="329"/>
      <c r="I9" s="327" t="s">
        <v>1005</v>
      </c>
      <c r="J9" s="328"/>
      <c r="K9" s="329"/>
      <c r="L9" s="327" t="s">
        <v>1006</v>
      </c>
      <c r="M9" s="328"/>
      <c r="N9" s="329"/>
      <c r="O9" s="327" t="s">
        <v>1007</v>
      </c>
      <c r="P9" s="328"/>
      <c r="Q9" s="329"/>
      <c r="R9" s="326"/>
    </row>
    <row r="10" spans="1:18" ht="108" customHeight="1" thickBot="1">
      <c r="A10" s="326"/>
      <c r="B10" s="326"/>
      <c r="C10" s="149" t="s">
        <v>1190</v>
      </c>
      <c r="D10" s="149" t="s">
        <v>1205</v>
      </c>
      <c r="E10" s="149" t="s">
        <v>1008</v>
      </c>
      <c r="F10" s="149" t="s">
        <v>1190</v>
      </c>
      <c r="G10" s="149" t="s">
        <v>1205</v>
      </c>
      <c r="H10" s="149" t="s">
        <v>1008</v>
      </c>
      <c r="I10" s="149" t="s">
        <v>1190</v>
      </c>
      <c r="J10" s="149" t="s">
        <v>1205</v>
      </c>
      <c r="K10" s="149" t="s">
        <v>1008</v>
      </c>
      <c r="L10" s="149" t="s">
        <v>1190</v>
      </c>
      <c r="M10" s="149" t="s">
        <v>1205</v>
      </c>
      <c r="N10" s="149" t="s">
        <v>1008</v>
      </c>
      <c r="O10" s="149" t="s">
        <v>1190</v>
      </c>
      <c r="P10" s="149" t="s">
        <v>1205</v>
      </c>
      <c r="Q10" s="149" t="s">
        <v>1008</v>
      </c>
      <c r="R10" s="149"/>
    </row>
    <row r="11" spans="1:18" ht="15.75" thickBot="1">
      <c r="A11" s="148">
        <v>1</v>
      </c>
      <c r="B11" s="149">
        <v>2</v>
      </c>
      <c r="C11" s="149" t="s">
        <v>179</v>
      </c>
      <c r="D11" s="149">
        <v>4</v>
      </c>
      <c r="E11" s="149">
        <v>5</v>
      </c>
      <c r="F11" s="149" t="s">
        <v>1169</v>
      </c>
      <c r="G11" s="149">
        <v>7</v>
      </c>
      <c r="H11" s="149">
        <v>8</v>
      </c>
      <c r="I11" s="149" t="s">
        <v>1191</v>
      </c>
      <c r="J11" s="149">
        <v>10</v>
      </c>
      <c r="K11" s="149">
        <v>11</v>
      </c>
      <c r="L11" s="149" t="s">
        <v>1177</v>
      </c>
      <c r="M11" s="149">
        <v>13</v>
      </c>
      <c r="N11" s="149">
        <v>14</v>
      </c>
      <c r="O11" s="149" t="s">
        <v>1178</v>
      </c>
      <c r="P11" s="149">
        <v>16</v>
      </c>
      <c r="Q11" s="149">
        <v>17</v>
      </c>
      <c r="R11" s="149">
        <v>18</v>
      </c>
    </row>
    <row r="12" spans="1:18" ht="76.5" customHeight="1" thickBot="1">
      <c r="A12" s="148">
        <v>1</v>
      </c>
      <c r="B12" s="187" t="s">
        <v>1009</v>
      </c>
      <c r="C12" s="186" t="s">
        <v>1198</v>
      </c>
      <c r="D12" s="237" t="s">
        <v>1208</v>
      </c>
      <c r="E12" s="203">
        <f>D12/C12</f>
        <v>0.532051282051282</v>
      </c>
      <c r="F12" s="186" t="s">
        <v>1143</v>
      </c>
      <c r="G12" s="214" t="s">
        <v>1143</v>
      </c>
      <c r="H12" s="238">
        <f>G12/F12</f>
        <v>1</v>
      </c>
      <c r="I12" s="214" t="s">
        <v>177</v>
      </c>
      <c r="J12" s="214" t="s">
        <v>177</v>
      </c>
      <c r="K12" s="203"/>
      <c r="L12" s="186" t="s">
        <v>977</v>
      </c>
      <c r="M12" s="186" t="s">
        <v>977</v>
      </c>
      <c r="N12" s="203">
        <v>0</v>
      </c>
      <c r="O12" s="186" t="s">
        <v>977</v>
      </c>
      <c r="P12" s="186" t="s">
        <v>977</v>
      </c>
      <c r="Q12" s="203">
        <v>0</v>
      </c>
      <c r="R12" s="213">
        <f>D12+G12+J12</f>
        <v>89</v>
      </c>
    </row>
    <row r="13" spans="1:18" ht="103.5" customHeight="1" thickBot="1">
      <c r="A13" s="148">
        <v>2</v>
      </c>
      <c r="B13" s="186" t="s">
        <v>1010</v>
      </c>
      <c r="C13" s="186" t="s">
        <v>1198</v>
      </c>
      <c r="D13" s="237" t="s">
        <v>1208</v>
      </c>
      <c r="E13" s="203">
        <f>D13/C13</f>
        <v>0.532051282051282</v>
      </c>
      <c r="F13" s="186" t="s">
        <v>1143</v>
      </c>
      <c r="G13" s="214" t="s">
        <v>1143</v>
      </c>
      <c r="H13" s="238">
        <f>G13/F13</f>
        <v>1</v>
      </c>
      <c r="I13" s="214" t="s">
        <v>177</v>
      </c>
      <c r="J13" s="214" t="s">
        <v>177</v>
      </c>
      <c r="K13" s="203"/>
      <c r="L13" s="186" t="s">
        <v>977</v>
      </c>
      <c r="M13" s="186" t="s">
        <v>977</v>
      </c>
      <c r="N13" s="203">
        <v>0</v>
      </c>
      <c r="O13" s="186" t="s">
        <v>977</v>
      </c>
      <c r="P13" s="186" t="s">
        <v>977</v>
      </c>
      <c r="Q13" s="203">
        <v>0</v>
      </c>
      <c r="R13" s="213">
        <f>D13+G13+J13</f>
        <v>89</v>
      </c>
    </row>
    <row r="14" spans="1:18" ht="158.25" customHeight="1" thickBot="1">
      <c r="A14" s="148">
        <v>3</v>
      </c>
      <c r="B14" s="186" t="s">
        <v>1127</v>
      </c>
      <c r="C14" s="149" t="s">
        <v>977</v>
      </c>
      <c r="D14" s="149" t="s">
        <v>977</v>
      </c>
      <c r="E14" s="149" t="s">
        <v>977</v>
      </c>
      <c r="F14" s="149" t="s">
        <v>977</v>
      </c>
      <c r="G14" s="149" t="s">
        <v>977</v>
      </c>
      <c r="H14" s="149" t="s">
        <v>977</v>
      </c>
      <c r="I14" s="149" t="s">
        <v>977</v>
      </c>
      <c r="J14" s="149" t="s">
        <v>977</v>
      </c>
      <c r="K14" s="149" t="s">
        <v>977</v>
      </c>
      <c r="L14" s="149" t="s">
        <v>977</v>
      </c>
      <c r="M14" s="149" t="s">
        <v>977</v>
      </c>
      <c r="N14" s="203">
        <v>0</v>
      </c>
      <c r="O14" s="149" t="s">
        <v>977</v>
      </c>
      <c r="P14" s="149" t="s">
        <v>977</v>
      </c>
      <c r="Q14" s="203">
        <v>0</v>
      </c>
      <c r="R14" s="213" t="s">
        <v>977</v>
      </c>
    </row>
    <row r="15" spans="1:18" ht="15.75" thickBot="1">
      <c r="A15" s="188" t="s">
        <v>227</v>
      </c>
      <c r="B15" s="186" t="s">
        <v>1011</v>
      </c>
      <c r="C15" s="149" t="s">
        <v>977</v>
      </c>
      <c r="D15" s="149" t="s">
        <v>977</v>
      </c>
      <c r="E15" s="149" t="s">
        <v>977</v>
      </c>
      <c r="F15" s="149" t="s">
        <v>977</v>
      </c>
      <c r="G15" s="149" t="s">
        <v>977</v>
      </c>
      <c r="H15" s="149" t="s">
        <v>977</v>
      </c>
      <c r="I15" s="149" t="s">
        <v>977</v>
      </c>
      <c r="J15" s="149" t="s">
        <v>977</v>
      </c>
      <c r="K15" s="149" t="s">
        <v>977</v>
      </c>
      <c r="L15" s="149" t="s">
        <v>977</v>
      </c>
      <c r="M15" s="149" t="s">
        <v>977</v>
      </c>
      <c r="N15" s="203">
        <v>0</v>
      </c>
      <c r="O15" s="149" t="s">
        <v>977</v>
      </c>
      <c r="P15" s="149" t="s">
        <v>977</v>
      </c>
      <c r="Q15" s="203">
        <v>0</v>
      </c>
      <c r="R15" s="213" t="s">
        <v>977</v>
      </c>
    </row>
    <row r="16" spans="1:18" ht="15.75" thickBot="1">
      <c r="A16" s="188" t="s">
        <v>228</v>
      </c>
      <c r="B16" s="186" t="s">
        <v>1012</v>
      </c>
      <c r="C16" s="149" t="s">
        <v>977</v>
      </c>
      <c r="D16" s="149" t="s">
        <v>977</v>
      </c>
      <c r="E16" s="149" t="s">
        <v>977</v>
      </c>
      <c r="F16" s="149" t="s">
        <v>977</v>
      </c>
      <c r="G16" s="149" t="s">
        <v>977</v>
      </c>
      <c r="H16" s="149" t="s">
        <v>977</v>
      </c>
      <c r="I16" s="149" t="s">
        <v>977</v>
      </c>
      <c r="J16" s="149" t="s">
        <v>977</v>
      </c>
      <c r="K16" s="149" t="s">
        <v>977</v>
      </c>
      <c r="L16" s="149" t="s">
        <v>977</v>
      </c>
      <c r="M16" s="149" t="s">
        <v>977</v>
      </c>
      <c r="N16" s="203">
        <v>0</v>
      </c>
      <c r="O16" s="149" t="s">
        <v>977</v>
      </c>
      <c r="P16" s="149" t="s">
        <v>977</v>
      </c>
      <c r="Q16" s="203">
        <v>0</v>
      </c>
      <c r="R16" s="213" t="s">
        <v>977</v>
      </c>
    </row>
    <row r="17" spans="1:18" ht="98.25" customHeight="1" thickBot="1">
      <c r="A17" s="148">
        <v>4</v>
      </c>
      <c r="B17" s="186" t="s">
        <v>1013</v>
      </c>
      <c r="C17" s="186" t="s">
        <v>1195</v>
      </c>
      <c r="D17" s="186" t="s">
        <v>1195</v>
      </c>
      <c r="E17" s="203">
        <f>D17/C17</f>
        <v>1</v>
      </c>
      <c r="F17" s="186" t="s">
        <v>949</v>
      </c>
      <c r="G17" s="186" t="s">
        <v>949</v>
      </c>
      <c r="H17" s="203">
        <f>G17/F17</f>
        <v>1</v>
      </c>
      <c r="I17" s="186" t="s">
        <v>949</v>
      </c>
      <c r="J17" s="186" t="s">
        <v>1169</v>
      </c>
      <c r="K17" s="203">
        <f>J17/I17</f>
        <v>0.42857142857142855</v>
      </c>
      <c r="L17" s="186"/>
      <c r="M17" s="186"/>
      <c r="N17" s="203"/>
      <c r="O17" s="186" t="s">
        <v>977</v>
      </c>
      <c r="P17" s="186" t="s">
        <v>977</v>
      </c>
      <c r="Q17" s="203">
        <v>0</v>
      </c>
      <c r="R17" s="213">
        <v>15</v>
      </c>
    </row>
    <row r="18" spans="1:18" ht="67.5" customHeight="1" thickBot="1">
      <c r="A18" s="148">
        <v>5</v>
      </c>
      <c r="B18" s="186" t="s">
        <v>1014</v>
      </c>
      <c r="C18" s="186" t="s">
        <v>1198</v>
      </c>
      <c r="D18" s="186" t="s">
        <v>1208</v>
      </c>
      <c r="E18" s="203">
        <f>D18/C18</f>
        <v>0.532051282051282</v>
      </c>
      <c r="F18" s="186" t="s">
        <v>1143</v>
      </c>
      <c r="G18" s="186" t="s">
        <v>1143</v>
      </c>
      <c r="H18" s="203">
        <f>G18/F18</f>
        <v>1</v>
      </c>
      <c r="I18" s="186" t="s">
        <v>177</v>
      </c>
      <c r="J18" s="186" t="s">
        <v>177</v>
      </c>
      <c r="K18" s="203">
        <f>J18/I18</f>
        <v>1</v>
      </c>
      <c r="L18" s="186" t="s">
        <v>977</v>
      </c>
      <c r="M18" s="186" t="s">
        <v>977</v>
      </c>
      <c r="N18" s="203">
        <v>0</v>
      </c>
      <c r="O18" s="186" t="s">
        <v>977</v>
      </c>
      <c r="P18" s="186" t="s">
        <v>977</v>
      </c>
      <c r="Q18" s="203">
        <v>0</v>
      </c>
      <c r="R18" s="213">
        <f>D18+G18+J18</f>
        <v>89</v>
      </c>
    </row>
    <row r="19" spans="1:18" ht="69" customHeight="1" thickBot="1">
      <c r="A19" s="148">
        <v>6</v>
      </c>
      <c r="B19" s="186" t="s">
        <v>1015</v>
      </c>
      <c r="C19" s="186" t="s">
        <v>1194</v>
      </c>
      <c r="D19" s="186" t="s">
        <v>1210</v>
      </c>
      <c r="E19" s="203">
        <f>D19/C19</f>
        <v>4.863636363636363</v>
      </c>
      <c r="F19" s="186" t="s">
        <v>1169</v>
      </c>
      <c r="G19" s="186" t="s">
        <v>178</v>
      </c>
      <c r="H19" s="203">
        <f>G19/F19</f>
        <v>0.3333333333333333</v>
      </c>
      <c r="I19" s="186" t="s">
        <v>977</v>
      </c>
      <c r="J19" s="186" t="s">
        <v>177</v>
      </c>
      <c r="K19" s="203"/>
      <c r="L19" s="186" t="s">
        <v>977</v>
      </c>
      <c r="M19" s="186" t="s">
        <v>977</v>
      </c>
      <c r="N19" s="203">
        <v>0</v>
      </c>
      <c r="O19" s="186" t="s">
        <v>977</v>
      </c>
      <c r="P19" s="186" t="s">
        <v>977</v>
      </c>
      <c r="Q19" s="203">
        <v>0</v>
      </c>
      <c r="R19" s="213">
        <f>D19+G19+J19</f>
        <v>110</v>
      </c>
    </row>
    <row r="20" spans="1:18" ht="146.25" customHeight="1" thickBot="1">
      <c r="A20" s="148">
        <v>7</v>
      </c>
      <c r="B20" s="186" t="s">
        <v>1016</v>
      </c>
      <c r="C20" s="149" t="s">
        <v>977</v>
      </c>
      <c r="D20" s="149" t="s">
        <v>977</v>
      </c>
      <c r="E20" s="149" t="s">
        <v>977</v>
      </c>
      <c r="F20" s="149" t="s">
        <v>977</v>
      </c>
      <c r="G20" s="149" t="s">
        <v>977</v>
      </c>
      <c r="H20" s="149" t="s">
        <v>977</v>
      </c>
      <c r="I20" s="149" t="s">
        <v>977</v>
      </c>
      <c r="J20" s="149" t="s">
        <v>977</v>
      </c>
      <c r="K20" s="149" t="s">
        <v>977</v>
      </c>
      <c r="L20" s="149" t="s">
        <v>977</v>
      </c>
      <c r="M20" s="149" t="s">
        <v>977</v>
      </c>
      <c r="N20" s="203">
        <v>0</v>
      </c>
      <c r="O20" s="149" t="s">
        <v>977</v>
      </c>
      <c r="P20" s="149" t="s">
        <v>977</v>
      </c>
      <c r="Q20" s="203">
        <v>0</v>
      </c>
      <c r="R20" s="213" t="s">
        <v>977</v>
      </c>
    </row>
    <row r="21" spans="1:18" ht="15.75" thickBot="1">
      <c r="A21" s="188" t="s">
        <v>1128</v>
      </c>
      <c r="B21" s="186" t="s">
        <v>1011</v>
      </c>
      <c r="C21" s="149" t="s">
        <v>977</v>
      </c>
      <c r="D21" s="149" t="s">
        <v>977</v>
      </c>
      <c r="E21" s="149" t="s">
        <v>977</v>
      </c>
      <c r="F21" s="149" t="s">
        <v>977</v>
      </c>
      <c r="G21" s="149" t="s">
        <v>977</v>
      </c>
      <c r="H21" s="149" t="s">
        <v>977</v>
      </c>
      <c r="I21" s="149" t="s">
        <v>977</v>
      </c>
      <c r="J21" s="149" t="s">
        <v>977</v>
      </c>
      <c r="K21" s="149" t="s">
        <v>977</v>
      </c>
      <c r="L21" s="149" t="s">
        <v>977</v>
      </c>
      <c r="M21" s="149" t="s">
        <v>977</v>
      </c>
      <c r="N21" s="203">
        <v>0</v>
      </c>
      <c r="O21" s="149" t="s">
        <v>977</v>
      </c>
      <c r="P21" s="149" t="s">
        <v>977</v>
      </c>
      <c r="Q21" s="203">
        <v>0</v>
      </c>
      <c r="R21" s="213" t="s">
        <v>977</v>
      </c>
    </row>
    <row r="22" spans="1:18" ht="15.75" thickBot="1">
      <c r="A22" s="188" t="s">
        <v>1129</v>
      </c>
      <c r="B22" s="186" t="s">
        <v>1017</v>
      </c>
      <c r="C22" s="149" t="s">
        <v>977</v>
      </c>
      <c r="D22" s="149" t="s">
        <v>977</v>
      </c>
      <c r="E22" s="149" t="s">
        <v>977</v>
      </c>
      <c r="F22" s="149" t="s">
        <v>977</v>
      </c>
      <c r="G22" s="149" t="s">
        <v>977</v>
      </c>
      <c r="H22" s="149" t="s">
        <v>977</v>
      </c>
      <c r="I22" s="149" t="s">
        <v>977</v>
      </c>
      <c r="J22" s="149" t="s">
        <v>977</v>
      </c>
      <c r="K22" s="149" t="s">
        <v>977</v>
      </c>
      <c r="L22" s="149" t="s">
        <v>977</v>
      </c>
      <c r="M22" s="149" t="s">
        <v>977</v>
      </c>
      <c r="N22" s="203">
        <v>0</v>
      </c>
      <c r="O22" s="149" t="s">
        <v>977</v>
      </c>
      <c r="P22" s="149" t="s">
        <v>977</v>
      </c>
      <c r="Q22" s="203">
        <v>0</v>
      </c>
      <c r="R22" s="213" t="s">
        <v>977</v>
      </c>
    </row>
    <row r="23" spans="1:18" ht="85.5" customHeight="1" thickBot="1">
      <c r="A23" s="148">
        <v>8</v>
      </c>
      <c r="B23" s="186" t="s">
        <v>1018</v>
      </c>
      <c r="C23" s="186" t="s">
        <v>1192</v>
      </c>
      <c r="D23" s="186" t="s">
        <v>1212</v>
      </c>
      <c r="E23" s="203">
        <f>D23/C23</f>
        <v>0.9630681818181818</v>
      </c>
      <c r="F23" s="186" t="s">
        <v>1193</v>
      </c>
      <c r="G23" s="186" t="s">
        <v>1211</v>
      </c>
      <c r="H23" s="203">
        <f>G23/F23</f>
        <v>1.7098214285714286</v>
      </c>
      <c r="I23" s="186" t="s">
        <v>977</v>
      </c>
      <c r="J23" s="186" t="s">
        <v>1209</v>
      </c>
      <c r="K23" s="203">
        <v>0</v>
      </c>
      <c r="L23" s="186" t="s">
        <v>977</v>
      </c>
      <c r="M23" s="186" t="s">
        <v>977</v>
      </c>
      <c r="N23" s="203">
        <v>0</v>
      </c>
      <c r="O23" s="186" t="s">
        <v>977</v>
      </c>
      <c r="P23" s="186" t="s">
        <v>977</v>
      </c>
      <c r="Q23" s="203">
        <v>0</v>
      </c>
      <c r="R23" s="213">
        <v>340</v>
      </c>
    </row>
  </sheetData>
  <sheetProtection/>
  <mergeCells count="11">
    <mergeCell ref="A6:R6"/>
    <mergeCell ref="A7:R7"/>
    <mergeCell ref="A8:A10"/>
    <mergeCell ref="B8:B10"/>
    <mergeCell ref="C8:Q8"/>
    <mergeCell ref="R8:R9"/>
    <mergeCell ref="C9:E9"/>
    <mergeCell ref="F9:H9"/>
    <mergeCell ref="I9:K9"/>
    <mergeCell ref="L9:N9"/>
    <mergeCell ref="O9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N20" sqref="N20"/>
    </sheetView>
  </sheetViews>
  <sheetFormatPr defaultColWidth="9.140625" defaultRowHeight="11.25"/>
  <cols>
    <col min="1" max="1" width="13.140625" style="169" customWidth="1"/>
    <col min="2" max="2" width="18.8515625" style="169" customWidth="1"/>
    <col min="3" max="3" width="9.140625" style="169" customWidth="1"/>
    <col min="4" max="4" width="11.7109375" style="169" customWidth="1"/>
    <col min="5" max="9" width="14.140625" style="169" customWidth="1"/>
    <col min="10" max="10" width="12.57421875" style="169" customWidth="1"/>
    <col min="11" max="11" width="14.140625" style="169" customWidth="1"/>
    <col min="12" max="16384" width="9.140625" style="169" customWidth="1"/>
  </cols>
  <sheetData>
    <row r="1" ht="15">
      <c r="K1" s="194" t="s">
        <v>1148</v>
      </c>
    </row>
    <row r="2" ht="15">
      <c r="K2" s="194" t="s">
        <v>1149</v>
      </c>
    </row>
    <row r="3" ht="15">
      <c r="K3" s="194" t="s">
        <v>1150</v>
      </c>
    </row>
    <row r="4" ht="15">
      <c r="K4" s="194" t="s">
        <v>1151</v>
      </c>
    </row>
    <row r="5" ht="15">
      <c r="K5" s="194" t="s">
        <v>1152</v>
      </c>
    </row>
    <row r="6" spans="1:11" ht="15">
      <c r="A6" s="341" t="s">
        <v>1124</v>
      </c>
      <c r="B6" s="342"/>
      <c r="C6" s="342"/>
      <c r="D6" s="342"/>
      <c r="E6" s="342"/>
      <c r="F6" s="343"/>
      <c r="G6" s="343"/>
      <c r="H6" s="343"/>
      <c r="I6" s="343"/>
      <c r="J6" s="343"/>
      <c r="K6" s="343"/>
    </row>
    <row r="7" spans="1:11" ht="30" customHeight="1" thickBot="1">
      <c r="A7" s="344" t="s">
        <v>1167</v>
      </c>
      <c r="B7" s="345"/>
      <c r="C7" s="345"/>
      <c r="D7" s="345"/>
      <c r="E7" s="345"/>
      <c r="F7" s="346"/>
      <c r="G7" s="346"/>
      <c r="H7" s="346"/>
      <c r="I7" s="346"/>
      <c r="J7" s="346"/>
      <c r="K7" s="346"/>
    </row>
    <row r="8" spans="1:11" ht="45" customHeight="1" thickBot="1">
      <c r="A8" s="327" t="s">
        <v>1019</v>
      </c>
      <c r="B8" s="328"/>
      <c r="C8" s="329"/>
      <c r="D8" s="327">
        <v>15</v>
      </c>
      <c r="E8" s="329"/>
      <c r="F8" s="327">
        <v>150</v>
      </c>
      <c r="G8" s="329"/>
      <c r="H8" s="327">
        <v>250</v>
      </c>
      <c r="I8" s="329"/>
      <c r="J8" s="327">
        <v>670</v>
      </c>
      <c r="K8" s="329"/>
    </row>
    <row r="9" spans="1:11" ht="20.25" customHeight="1" thickBot="1">
      <c r="A9" s="199"/>
      <c r="B9" s="200"/>
      <c r="C9" s="201"/>
      <c r="D9" s="338" t="s">
        <v>1142</v>
      </c>
      <c r="E9" s="339"/>
      <c r="F9" s="339"/>
      <c r="G9" s="339"/>
      <c r="H9" s="339"/>
      <c r="I9" s="339"/>
      <c r="J9" s="339"/>
      <c r="K9" s="340"/>
    </row>
    <row r="10" spans="1:11" ht="15.75" thickBot="1">
      <c r="A10" s="327" t="s">
        <v>1020</v>
      </c>
      <c r="B10" s="328"/>
      <c r="C10" s="329"/>
      <c r="D10" s="149" t="s">
        <v>1021</v>
      </c>
      <c r="E10" s="149" t="s">
        <v>1022</v>
      </c>
      <c r="F10" s="149" t="s">
        <v>1021</v>
      </c>
      <c r="G10" s="149" t="s">
        <v>1022</v>
      </c>
      <c r="H10" s="149" t="s">
        <v>1021</v>
      </c>
      <c r="I10" s="149" t="s">
        <v>1022</v>
      </c>
      <c r="J10" s="149" t="s">
        <v>1021</v>
      </c>
      <c r="K10" s="149" t="s">
        <v>1022</v>
      </c>
    </row>
    <row r="11" spans="1:11" ht="83.25" customHeight="1" thickBot="1">
      <c r="A11" s="148" t="s">
        <v>1023</v>
      </c>
      <c r="B11" s="149" t="s">
        <v>1024</v>
      </c>
      <c r="C11" s="149" t="s">
        <v>1025</v>
      </c>
      <c r="D11" s="186"/>
      <c r="E11" s="186" t="s">
        <v>1141</v>
      </c>
      <c r="F11" s="186"/>
      <c r="G11" s="186" t="s">
        <v>1141</v>
      </c>
      <c r="H11" s="186"/>
      <c r="I11" s="186" t="s">
        <v>1141</v>
      </c>
      <c r="J11" s="186"/>
      <c r="K11" s="186" t="s">
        <v>1141</v>
      </c>
    </row>
    <row r="12" spans="1:11" ht="33" customHeight="1" thickBot="1">
      <c r="A12" s="337" t="s">
        <v>1026</v>
      </c>
      <c r="B12" s="337" t="s">
        <v>1027</v>
      </c>
      <c r="C12" s="149" t="s">
        <v>1028</v>
      </c>
      <c r="D12" s="186" t="s">
        <v>1141</v>
      </c>
      <c r="E12" s="214"/>
      <c r="F12" s="214"/>
      <c r="G12" s="214"/>
      <c r="H12" s="186"/>
      <c r="I12" s="186"/>
      <c r="J12" s="186"/>
      <c r="K12" s="186"/>
    </row>
    <row r="13" spans="1:11" ht="34.5" customHeight="1" thickBot="1">
      <c r="A13" s="325"/>
      <c r="B13" s="326"/>
      <c r="C13" s="149" t="s">
        <v>1029</v>
      </c>
      <c r="D13" s="186" t="s">
        <v>1141</v>
      </c>
      <c r="E13" s="214" t="s">
        <v>1213</v>
      </c>
      <c r="F13" s="214"/>
      <c r="G13" s="214"/>
      <c r="H13" s="186"/>
      <c r="I13" s="186"/>
      <c r="J13" s="186"/>
      <c r="K13" s="186"/>
    </row>
    <row r="14" spans="1:11" ht="15.75" thickBot="1">
      <c r="A14" s="325"/>
      <c r="B14" s="337" t="s">
        <v>1030</v>
      </c>
      <c r="C14" s="149" t="s">
        <v>1028</v>
      </c>
      <c r="D14" s="214"/>
      <c r="E14" s="214"/>
      <c r="F14" s="214"/>
      <c r="G14" s="214" t="s">
        <v>1215</v>
      </c>
      <c r="H14" s="186"/>
      <c r="I14" s="186" t="s">
        <v>1141</v>
      </c>
      <c r="J14" s="186"/>
      <c r="K14" s="186" t="s">
        <v>1141</v>
      </c>
    </row>
    <row r="15" spans="1:11" ht="15.75" thickBot="1">
      <c r="A15" s="326"/>
      <c r="B15" s="326"/>
      <c r="C15" s="149" t="s">
        <v>1029</v>
      </c>
      <c r="D15" s="214"/>
      <c r="E15" s="214" t="s">
        <v>1214</v>
      </c>
      <c r="F15" s="214"/>
      <c r="G15" s="214"/>
      <c r="H15" s="186"/>
      <c r="I15" s="186"/>
      <c r="J15" s="186"/>
      <c r="K15" s="186"/>
    </row>
    <row r="16" spans="1:11" ht="15.75" thickBot="1">
      <c r="A16" s="337">
        <v>750</v>
      </c>
      <c r="B16" s="337" t="s">
        <v>1027</v>
      </c>
      <c r="C16" s="149" t="s">
        <v>1028</v>
      </c>
      <c r="D16" s="186"/>
      <c r="E16" s="186"/>
      <c r="F16" s="186"/>
      <c r="G16" s="186"/>
      <c r="H16" s="186"/>
      <c r="I16" s="186"/>
      <c r="J16" s="186"/>
      <c r="K16" s="186"/>
    </row>
    <row r="17" spans="1:11" ht="15.75" thickBot="1">
      <c r="A17" s="325"/>
      <c r="B17" s="326"/>
      <c r="C17" s="149" t="s">
        <v>1029</v>
      </c>
      <c r="D17" s="186"/>
      <c r="E17" s="186"/>
      <c r="F17" s="186"/>
      <c r="G17" s="186"/>
      <c r="H17" s="186"/>
      <c r="I17" s="186"/>
      <c r="J17" s="186"/>
      <c r="K17" s="186"/>
    </row>
    <row r="18" spans="1:11" ht="15.75" thickBot="1">
      <c r="A18" s="325"/>
      <c r="B18" s="337" t="s">
        <v>1030</v>
      </c>
      <c r="C18" s="149" t="s">
        <v>1028</v>
      </c>
      <c r="D18" s="186"/>
      <c r="E18" s="186"/>
      <c r="F18" s="186"/>
      <c r="G18" s="186"/>
      <c r="H18" s="186"/>
      <c r="I18" s="186"/>
      <c r="J18" s="186"/>
      <c r="K18" s="186"/>
    </row>
    <row r="19" spans="1:11" ht="15.75" thickBot="1">
      <c r="A19" s="326"/>
      <c r="B19" s="326"/>
      <c r="C19" s="149" t="s">
        <v>1029</v>
      </c>
      <c r="D19" s="186"/>
      <c r="E19" s="186"/>
      <c r="F19" s="186"/>
      <c r="G19" s="186"/>
      <c r="H19" s="186"/>
      <c r="I19" s="186"/>
      <c r="J19" s="186"/>
      <c r="K19" s="186"/>
    </row>
    <row r="20" spans="1:11" ht="15.75" thickBot="1">
      <c r="A20" s="337">
        <v>1000</v>
      </c>
      <c r="B20" s="337" t="s">
        <v>1027</v>
      </c>
      <c r="C20" s="149" t="s">
        <v>1028</v>
      </c>
      <c r="D20" s="186"/>
      <c r="E20" s="186"/>
      <c r="F20" s="186"/>
      <c r="G20" s="186"/>
      <c r="H20" s="186"/>
      <c r="I20" s="186"/>
      <c r="J20" s="186"/>
      <c r="K20" s="186"/>
    </row>
    <row r="21" spans="1:11" ht="15.75" thickBot="1">
      <c r="A21" s="325"/>
      <c r="B21" s="326"/>
      <c r="C21" s="149" t="s">
        <v>1029</v>
      </c>
      <c r="D21" s="186"/>
      <c r="E21" s="186"/>
      <c r="F21" s="186"/>
      <c r="G21" s="186"/>
      <c r="H21" s="186"/>
      <c r="I21" s="186"/>
      <c r="J21" s="186"/>
      <c r="K21" s="186"/>
    </row>
    <row r="22" spans="1:11" ht="15.75" thickBot="1">
      <c r="A22" s="325"/>
      <c r="B22" s="337" t="s">
        <v>1030</v>
      </c>
      <c r="C22" s="149" t="s">
        <v>1028</v>
      </c>
      <c r="D22" s="186"/>
      <c r="E22" s="186"/>
      <c r="F22" s="186"/>
      <c r="G22" s="186"/>
      <c r="H22" s="186"/>
      <c r="I22" s="186"/>
      <c r="J22" s="186"/>
      <c r="K22" s="186"/>
    </row>
    <row r="23" spans="1:11" ht="15.75" thickBot="1">
      <c r="A23" s="326"/>
      <c r="B23" s="326"/>
      <c r="C23" s="149" t="s">
        <v>1029</v>
      </c>
      <c r="D23" s="186"/>
      <c r="E23" s="186"/>
      <c r="F23" s="186"/>
      <c r="G23" s="186"/>
      <c r="H23" s="186"/>
      <c r="I23" s="186"/>
      <c r="J23" s="186"/>
      <c r="K23" s="186"/>
    </row>
    <row r="24" spans="1:11" ht="15.75" thickBot="1">
      <c r="A24" s="337">
        <v>1250</v>
      </c>
      <c r="B24" s="337" t="s">
        <v>1027</v>
      </c>
      <c r="C24" s="149" t="s">
        <v>1028</v>
      </c>
      <c r="D24" s="186"/>
      <c r="E24" s="186"/>
      <c r="F24" s="186"/>
      <c r="G24" s="186"/>
      <c r="H24" s="186"/>
      <c r="I24" s="186"/>
      <c r="J24" s="186"/>
      <c r="K24" s="186"/>
    </row>
    <row r="25" spans="1:11" ht="15.75" thickBot="1">
      <c r="A25" s="325"/>
      <c r="B25" s="326"/>
      <c r="C25" s="149" t="s">
        <v>1029</v>
      </c>
      <c r="D25" s="186"/>
      <c r="E25" s="186"/>
      <c r="F25" s="186"/>
      <c r="G25" s="186"/>
      <c r="H25" s="186"/>
      <c r="I25" s="186"/>
      <c r="J25" s="186"/>
      <c r="K25" s="186"/>
    </row>
    <row r="26" spans="1:11" ht="15.75" thickBot="1">
      <c r="A26" s="325"/>
      <c r="B26" s="337" t="s">
        <v>1030</v>
      </c>
      <c r="C26" s="149" t="s">
        <v>1028</v>
      </c>
      <c r="D26" s="186"/>
      <c r="E26" s="186"/>
      <c r="F26" s="186"/>
      <c r="G26" s="186"/>
      <c r="H26" s="186"/>
      <c r="I26" s="186"/>
      <c r="J26" s="186"/>
      <c r="K26" s="186"/>
    </row>
    <row r="27" spans="1:11" ht="15.75" thickBot="1">
      <c r="A27" s="326"/>
      <c r="B27" s="326"/>
      <c r="C27" s="149" t="s">
        <v>1029</v>
      </c>
      <c r="D27" s="186"/>
      <c r="E27" s="186"/>
      <c r="F27" s="186"/>
      <c r="G27" s="186"/>
      <c r="H27" s="186"/>
      <c r="I27" s="186"/>
      <c r="J27" s="186"/>
      <c r="K27" s="186"/>
    </row>
  </sheetData>
  <sheetProtection/>
  <mergeCells count="21">
    <mergeCell ref="A6:K6"/>
    <mergeCell ref="A7:K7"/>
    <mergeCell ref="A8:C8"/>
    <mergeCell ref="D8:E8"/>
    <mergeCell ref="F8:G8"/>
    <mergeCell ref="J8:K8"/>
    <mergeCell ref="D9:K9"/>
    <mergeCell ref="B20:B21"/>
    <mergeCell ref="H8:I8"/>
    <mergeCell ref="A16:A19"/>
    <mergeCell ref="B16:B17"/>
    <mergeCell ref="B18:B19"/>
    <mergeCell ref="A24:A27"/>
    <mergeCell ref="B24:B25"/>
    <mergeCell ref="B26:B27"/>
    <mergeCell ref="A10:C10"/>
    <mergeCell ref="A12:A15"/>
    <mergeCell ref="B12:B13"/>
    <mergeCell ref="B22:B23"/>
    <mergeCell ref="A20:A23"/>
    <mergeCell ref="B14:B15"/>
  </mergeCells>
  <printOptions/>
  <pageMargins left="0.7086614173228347" right="0" top="0.7874015748031497" bottom="0" header="0.31496062992125984" footer="0.31496062992125984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4">
      <selection activeCell="Q13" sqref="Q13"/>
    </sheetView>
  </sheetViews>
  <sheetFormatPr defaultColWidth="9.140625" defaultRowHeight="11.25"/>
  <cols>
    <col min="1" max="1" width="9.140625" style="169" customWidth="1"/>
    <col min="2" max="2" width="21.00390625" style="169" customWidth="1"/>
    <col min="3" max="16384" width="9.140625" style="169" customWidth="1"/>
  </cols>
  <sheetData>
    <row r="1" ht="15">
      <c r="Q1" s="194" t="s">
        <v>1148</v>
      </c>
    </row>
    <row r="2" ht="15">
      <c r="Q2" s="194" t="s">
        <v>1149</v>
      </c>
    </row>
    <row r="3" ht="15">
      <c r="Q3" s="194" t="s">
        <v>1150</v>
      </c>
    </row>
    <row r="4" ht="15">
      <c r="Q4" s="194" t="s">
        <v>1151</v>
      </c>
    </row>
    <row r="5" ht="15">
      <c r="Q5" s="194" t="s">
        <v>1152</v>
      </c>
    </row>
    <row r="6" spans="1:17" ht="15">
      <c r="A6" s="341" t="s">
        <v>1130</v>
      </c>
      <c r="B6" s="342"/>
      <c r="C6" s="342"/>
      <c r="D6" s="342"/>
      <c r="E6" s="342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</row>
    <row r="7" spans="1:17" ht="37.5" customHeight="1" thickBot="1">
      <c r="A7" s="347" t="s">
        <v>1132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</row>
    <row r="8" spans="1:17" ht="33.75" customHeight="1" thickBot="1">
      <c r="A8" s="337" t="s">
        <v>990</v>
      </c>
      <c r="B8" s="337" t="s">
        <v>1031</v>
      </c>
      <c r="C8" s="327" t="s">
        <v>1032</v>
      </c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9"/>
    </row>
    <row r="9" spans="1:17" ht="44.25" customHeight="1" thickBot="1">
      <c r="A9" s="326"/>
      <c r="B9" s="326"/>
      <c r="C9" s="327" t="s">
        <v>1033</v>
      </c>
      <c r="D9" s="328"/>
      <c r="E9" s="329"/>
      <c r="F9" s="327" t="s">
        <v>1034</v>
      </c>
      <c r="G9" s="328"/>
      <c r="H9" s="329"/>
      <c r="I9" s="327" t="s">
        <v>1035</v>
      </c>
      <c r="J9" s="328"/>
      <c r="K9" s="329"/>
      <c r="L9" s="327" t="s">
        <v>1036</v>
      </c>
      <c r="M9" s="328"/>
      <c r="N9" s="329"/>
      <c r="O9" s="327" t="s">
        <v>1037</v>
      </c>
      <c r="P9" s="328"/>
      <c r="Q9" s="329"/>
    </row>
    <row r="10" spans="1:17" ht="90.75" thickBot="1">
      <c r="A10" s="189"/>
      <c r="B10" s="186"/>
      <c r="C10" s="149" t="s">
        <v>1190</v>
      </c>
      <c r="D10" s="149" t="s">
        <v>1205</v>
      </c>
      <c r="E10" s="149" t="s">
        <v>1008</v>
      </c>
      <c r="F10" s="149" t="s">
        <v>1190</v>
      </c>
      <c r="G10" s="149" t="s">
        <v>1205</v>
      </c>
      <c r="H10" s="149" t="s">
        <v>1008</v>
      </c>
      <c r="I10" s="149" t="s">
        <v>1190</v>
      </c>
      <c r="J10" s="149" t="s">
        <v>1205</v>
      </c>
      <c r="K10" s="149" t="s">
        <v>1008</v>
      </c>
      <c r="L10" s="149" t="s">
        <v>1190</v>
      </c>
      <c r="M10" s="149" t="s">
        <v>1205</v>
      </c>
      <c r="N10" s="149" t="s">
        <v>1008</v>
      </c>
      <c r="O10" s="149" t="s">
        <v>1190</v>
      </c>
      <c r="P10" s="149" t="s">
        <v>1205</v>
      </c>
      <c r="Q10" s="149" t="s">
        <v>1008</v>
      </c>
    </row>
    <row r="11" spans="1:17" ht="15.75" thickBot="1">
      <c r="A11" s="185">
        <v>1</v>
      </c>
      <c r="B11" s="150">
        <v>2</v>
      </c>
      <c r="C11" s="150">
        <v>3</v>
      </c>
      <c r="D11" s="150">
        <v>4</v>
      </c>
      <c r="E11" s="150">
        <v>5</v>
      </c>
      <c r="F11" s="150">
        <v>6</v>
      </c>
      <c r="G11" s="150">
        <v>7</v>
      </c>
      <c r="H11" s="150">
        <v>8</v>
      </c>
      <c r="I11" s="150">
        <v>9</v>
      </c>
      <c r="J11" s="150">
        <v>10</v>
      </c>
      <c r="K11" s="150">
        <v>11</v>
      </c>
      <c r="L11" s="150">
        <v>12</v>
      </c>
      <c r="M11" s="150">
        <v>13</v>
      </c>
      <c r="N11" s="150">
        <v>14</v>
      </c>
      <c r="O11" s="150">
        <v>15</v>
      </c>
      <c r="P11" s="150">
        <v>16</v>
      </c>
      <c r="Q11" s="150">
        <v>17</v>
      </c>
    </row>
    <row r="12" spans="1:17" ht="48" customHeight="1">
      <c r="A12" s="191">
        <v>1</v>
      </c>
      <c r="B12" s="151" t="s">
        <v>1038</v>
      </c>
      <c r="C12" s="170" t="s">
        <v>977</v>
      </c>
      <c r="D12" s="170" t="s">
        <v>977</v>
      </c>
      <c r="E12" s="170" t="s">
        <v>977</v>
      </c>
      <c r="F12" s="170" t="s">
        <v>977</v>
      </c>
      <c r="G12" s="170" t="s">
        <v>977</v>
      </c>
      <c r="H12" s="170" t="s">
        <v>977</v>
      </c>
      <c r="I12" s="170" t="s">
        <v>977</v>
      </c>
      <c r="J12" s="170" t="s">
        <v>977</v>
      </c>
      <c r="K12" s="170" t="s">
        <v>977</v>
      </c>
      <c r="L12" s="170" t="s">
        <v>977</v>
      </c>
      <c r="M12" s="170" t="s">
        <v>977</v>
      </c>
      <c r="N12" s="170" t="s">
        <v>977</v>
      </c>
      <c r="O12" s="170" t="s">
        <v>977</v>
      </c>
      <c r="P12" s="170" t="s">
        <v>977</v>
      </c>
      <c r="Q12" s="171" t="s">
        <v>977</v>
      </c>
    </row>
    <row r="13" spans="1:17" ht="51" customHeight="1">
      <c r="A13" s="152" t="s">
        <v>183</v>
      </c>
      <c r="B13" s="155" t="s">
        <v>1039</v>
      </c>
      <c r="C13" s="172" t="s">
        <v>977</v>
      </c>
      <c r="D13" s="172" t="s">
        <v>977</v>
      </c>
      <c r="E13" s="172" t="s">
        <v>977</v>
      </c>
      <c r="F13" s="172" t="s">
        <v>977</v>
      </c>
      <c r="G13" s="172" t="s">
        <v>977</v>
      </c>
      <c r="H13" s="172" t="s">
        <v>977</v>
      </c>
      <c r="I13" s="172" t="s">
        <v>977</v>
      </c>
      <c r="J13" s="172" t="s">
        <v>977</v>
      </c>
      <c r="K13" s="172" t="s">
        <v>977</v>
      </c>
      <c r="L13" s="172" t="s">
        <v>977</v>
      </c>
      <c r="M13" s="172" t="s">
        <v>977</v>
      </c>
      <c r="N13" s="172" t="s">
        <v>977</v>
      </c>
      <c r="O13" s="172" t="s">
        <v>977</v>
      </c>
      <c r="P13" s="172" t="s">
        <v>977</v>
      </c>
      <c r="Q13" s="173" t="s">
        <v>977</v>
      </c>
    </row>
    <row r="14" spans="1:17" ht="51" customHeight="1">
      <c r="A14" s="152" t="s">
        <v>184</v>
      </c>
      <c r="B14" s="155" t="s">
        <v>1040</v>
      </c>
      <c r="C14" s="172" t="s">
        <v>977</v>
      </c>
      <c r="D14" s="172" t="s">
        <v>977</v>
      </c>
      <c r="E14" s="172" t="s">
        <v>977</v>
      </c>
      <c r="F14" s="172" t="s">
        <v>977</v>
      </c>
      <c r="G14" s="172" t="s">
        <v>977</v>
      </c>
      <c r="H14" s="172" t="s">
        <v>977</v>
      </c>
      <c r="I14" s="172" t="s">
        <v>977</v>
      </c>
      <c r="J14" s="172" t="s">
        <v>977</v>
      </c>
      <c r="K14" s="172" t="s">
        <v>977</v>
      </c>
      <c r="L14" s="172" t="s">
        <v>977</v>
      </c>
      <c r="M14" s="172" t="s">
        <v>977</v>
      </c>
      <c r="N14" s="172" t="s">
        <v>977</v>
      </c>
      <c r="O14" s="172" t="s">
        <v>977</v>
      </c>
      <c r="P14" s="172" t="s">
        <v>977</v>
      </c>
      <c r="Q14" s="173" t="s">
        <v>977</v>
      </c>
    </row>
    <row r="15" spans="1:17" ht="36.75" customHeight="1">
      <c r="A15" s="152" t="s">
        <v>185</v>
      </c>
      <c r="B15" s="155" t="s">
        <v>1041</v>
      </c>
      <c r="C15" s="172" t="s">
        <v>977</v>
      </c>
      <c r="D15" s="172" t="s">
        <v>977</v>
      </c>
      <c r="E15" s="172" t="s">
        <v>977</v>
      </c>
      <c r="F15" s="172" t="s">
        <v>977</v>
      </c>
      <c r="G15" s="172" t="s">
        <v>977</v>
      </c>
      <c r="H15" s="172" t="s">
        <v>977</v>
      </c>
      <c r="I15" s="172" t="s">
        <v>977</v>
      </c>
      <c r="J15" s="172" t="s">
        <v>977</v>
      </c>
      <c r="K15" s="172" t="s">
        <v>977</v>
      </c>
      <c r="L15" s="172" t="s">
        <v>977</v>
      </c>
      <c r="M15" s="172" t="s">
        <v>977</v>
      </c>
      <c r="N15" s="172" t="s">
        <v>977</v>
      </c>
      <c r="O15" s="172" t="s">
        <v>977</v>
      </c>
      <c r="P15" s="172" t="s">
        <v>977</v>
      </c>
      <c r="Q15" s="173" t="s">
        <v>977</v>
      </c>
    </row>
    <row r="16" spans="1:17" ht="30">
      <c r="A16" s="152" t="s">
        <v>186</v>
      </c>
      <c r="B16" s="155" t="s">
        <v>1042</v>
      </c>
      <c r="C16" s="172" t="s">
        <v>977</v>
      </c>
      <c r="D16" s="172" t="s">
        <v>977</v>
      </c>
      <c r="E16" s="172" t="s">
        <v>977</v>
      </c>
      <c r="F16" s="172" t="s">
        <v>977</v>
      </c>
      <c r="G16" s="172" t="s">
        <v>977</v>
      </c>
      <c r="H16" s="172" t="s">
        <v>977</v>
      </c>
      <c r="I16" s="172" t="s">
        <v>977</v>
      </c>
      <c r="J16" s="172" t="s">
        <v>977</v>
      </c>
      <c r="K16" s="172" t="s">
        <v>977</v>
      </c>
      <c r="L16" s="172" t="s">
        <v>977</v>
      </c>
      <c r="M16" s="172" t="s">
        <v>977</v>
      </c>
      <c r="N16" s="172" t="s">
        <v>977</v>
      </c>
      <c r="O16" s="172" t="s">
        <v>977</v>
      </c>
      <c r="P16" s="172" t="s">
        <v>977</v>
      </c>
      <c r="Q16" s="173" t="s">
        <v>977</v>
      </c>
    </row>
    <row r="17" spans="1:17" ht="60">
      <c r="A17" s="152" t="s">
        <v>272</v>
      </c>
      <c r="B17" s="155" t="s">
        <v>1043</v>
      </c>
      <c r="C17" s="172" t="s">
        <v>977</v>
      </c>
      <c r="D17" s="172" t="s">
        <v>977</v>
      </c>
      <c r="E17" s="172" t="s">
        <v>977</v>
      </c>
      <c r="F17" s="172" t="s">
        <v>977</v>
      </c>
      <c r="G17" s="172" t="s">
        <v>977</v>
      </c>
      <c r="H17" s="172" t="s">
        <v>977</v>
      </c>
      <c r="I17" s="172" t="s">
        <v>977</v>
      </c>
      <c r="J17" s="172" t="s">
        <v>977</v>
      </c>
      <c r="K17" s="172" t="s">
        <v>977</v>
      </c>
      <c r="L17" s="172" t="s">
        <v>977</v>
      </c>
      <c r="M17" s="172" t="s">
        <v>977</v>
      </c>
      <c r="N17" s="172" t="s">
        <v>977</v>
      </c>
      <c r="O17" s="172" t="s">
        <v>977</v>
      </c>
      <c r="P17" s="172" t="s">
        <v>977</v>
      </c>
      <c r="Q17" s="173" t="s">
        <v>977</v>
      </c>
    </row>
    <row r="18" spans="1:17" ht="21.75" customHeight="1">
      <c r="A18" s="152" t="s">
        <v>280</v>
      </c>
      <c r="B18" s="155" t="s">
        <v>1044</v>
      </c>
      <c r="C18" s="172" t="s">
        <v>977</v>
      </c>
      <c r="D18" s="172" t="s">
        <v>977</v>
      </c>
      <c r="E18" s="172" t="s">
        <v>977</v>
      </c>
      <c r="F18" s="172" t="s">
        <v>977</v>
      </c>
      <c r="G18" s="172" t="s">
        <v>977</v>
      </c>
      <c r="H18" s="172" t="s">
        <v>977</v>
      </c>
      <c r="I18" s="172" t="s">
        <v>977</v>
      </c>
      <c r="J18" s="172" t="s">
        <v>977</v>
      </c>
      <c r="K18" s="172" t="s">
        <v>977</v>
      </c>
      <c r="L18" s="172" t="s">
        <v>977</v>
      </c>
      <c r="M18" s="172" t="s">
        <v>977</v>
      </c>
      <c r="N18" s="172" t="s">
        <v>977</v>
      </c>
      <c r="O18" s="172" t="s">
        <v>977</v>
      </c>
      <c r="P18" s="172" t="s">
        <v>977</v>
      </c>
      <c r="Q18" s="173" t="s">
        <v>977</v>
      </c>
    </row>
    <row r="19" spans="1:17" ht="15">
      <c r="A19" s="152">
        <v>2</v>
      </c>
      <c r="B19" s="190" t="s">
        <v>1045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4"/>
    </row>
    <row r="20" spans="1:17" ht="66" customHeight="1">
      <c r="A20" s="152" t="s">
        <v>217</v>
      </c>
      <c r="B20" s="155" t="s">
        <v>1046</v>
      </c>
      <c r="C20" s="172" t="s">
        <v>977</v>
      </c>
      <c r="D20" s="172" t="s">
        <v>977</v>
      </c>
      <c r="E20" s="172" t="s">
        <v>977</v>
      </c>
      <c r="F20" s="172" t="s">
        <v>977</v>
      </c>
      <c r="G20" s="172" t="s">
        <v>977</v>
      </c>
      <c r="H20" s="172" t="s">
        <v>977</v>
      </c>
      <c r="I20" s="172" t="s">
        <v>977</v>
      </c>
      <c r="J20" s="172" t="s">
        <v>977</v>
      </c>
      <c r="K20" s="172" t="s">
        <v>977</v>
      </c>
      <c r="L20" s="172" t="s">
        <v>977</v>
      </c>
      <c r="M20" s="172" t="s">
        <v>977</v>
      </c>
      <c r="N20" s="172" t="s">
        <v>977</v>
      </c>
      <c r="O20" s="172" t="s">
        <v>977</v>
      </c>
      <c r="P20" s="172" t="s">
        <v>977</v>
      </c>
      <c r="Q20" s="173" t="s">
        <v>977</v>
      </c>
    </row>
    <row r="21" spans="1:17" ht="55.5" customHeight="1">
      <c r="A21" s="152" t="s">
        <v>218</v>
      </c>
      <c r="B21" s="155" t="s">
        <v>1047</v>
      </c>
      <c r="C21" s="172" t="s">
        <v>977</v>
      </c>
      <c r="D21" s="172" t="s">
        <v>977</v>
      </c>
      <c r="E21" s="172" t="s">
        <v>977</v>
      </c>
      <c r="F21" s="172" t="s">
        <v>977</v>
      </c>
      <c r="G21" s="172" t="s">
        <v>977</v>
      </c>
      <c r="H21" s="172" t="s">
        <v>977</v>
      </c>
      <c r="I21" s="172" t="s">
        <v>977</v>
      </c>
      <c r="J21" s="172" t="s">
        <v>977</v>
      </c>
      <c r="K21" s="172" t="s">
        <v>977</v>
      </c>
      <c r="L21" s="172" t="s">
        <v>977</v>
      </c>
      <c r="M21" s="172" t="s">
        <v>977</v>
      </c>
      <c r="N21" s="172" t="s">
        <v>977</v>
      </c>
      <c r="O21" s="172" t="s">
        <v>977</v>
      </c>
      <c r="P21" s="172" t="s">
        <v>977</v>
      </c>
      <c r="Q21" s="173" t="s">
        <v>977</v>
      </c>
    </row>
    <row r="22" spans="1:17" ht="30" customHeight="1">
      <c r="A22" s="152" t="s">
        <v>219</v>
      </c>
      <c r="B22" s="155" t="s">
        <v>1048</v>
      </c>
      <c r="C22" s="172" t="s">
        <v>977</v>
      </c>
      <c r="D22" s="172" t="s">
        <v>977</v>
      </c>
      <c r="E22" s="172" t="s">
        <v>977</v>
      </c>
      <c r="F22" s="172" t="s">
        <v>977</v>
      </c>
      <c r="G22" s="172" t="s">
        <v>977</v>
      </c>
      <c r="H22" s="172" t="s">
        <v>977</v>
      </c>
      <c r="I22" s="172" t="s">
        <v>977</v>
      </c>
      <c r="J22" s="172" t="s">
        <v>977</v>
      </c>
      <c r="K22" s="172" t="s">
        <v>977</v>
      </c>
      <c r="L22" s="172" t="s">
        <v>977</v>
      </c>
      <c r="M22" s="172" t="s">
        <v>977</v>
      </c>
      <c r="N22" s="172" t="s">
        <v>977</v>
      </c>
      <c r="O22" s="172" t="s">
        <v>977</v>
      </c>
      <c r="P22" s="172" t="s">
        <v>977</v>
      </c>
      <c r="Q22" s="173" t="s">
        <v>977</v>
      </c>
    </row>
    <row r="23" spans="1:17" ht="45">
      <c r="A23" s="152" t="s">
        <v>220</v>
      </c>
      <c r="B23" s="155" t="s">
        <v>1040</v>
      </c>
      <c r="C23" s="172" t="s">
        <v>977</v>
      </c>
      <c r="D23" s="172" t="s">
        <v>977</v>
      </c>
      <c r="E23" s="172" t="s">
        <v>977</v>
      </c>
      <c r="F23" s="172" t="s">
        <v>977</v>
      </c>
      <c r="G23" s="172" t="s">
        <v>977</v>
      </c>
      <c r="H23" s="172" t="s">
        <v>977</v>
      </c>
      <c r="I23" s="172" t="s">
        <v>977</v>
      </c>
      <c r="J23" s="172" t="s">
        <v>977</v>
      </c>
      <c r="K23" s="172" t="s">
        <v>977</v>
      </c>
      <c r="L23" s="172" t="s">
        <v>977</v>
      </c>
      <c r="M23" s="172" t="s">
        <v>977</v>
      </c>
      <c r="N23" s="172" t="s">
        <v>977</v>
      </c>
      <c r="O23" s="172" t="s">
        <v>977</v>
      </c>
      <c r="P23" s="172" t="s">
        <v>977</v>
      </c>
      <c r="Q23" s="173" t="s">
        <v>977</v>
      </c>
    </row>
    <row r="24" spans="1:17" ht="38.25" customHeight="1">
      <c r="A24" s="152" t="s">
        <v>299</v>
      </c>
      <c r="B24" s="155" t="s">
        <v>1041</v>
      </c>
      <c r="C24" s="172" t="s">
        <v>977</v>
      </c>
      <c r="D24" s="172" t="s">
        <v>977</v>
      </c>
      <c r="E24" s="172" t="s">
        <v>977</v>
      </c>
      <c r="F24" s="172" t="s">
        <v>977</v>
      </c>
      <c r="G24" s="172" t="s">
        <v>977</v>
      </c>
      <c r="H24" s="172" t="s">
        <v>977</v>
      </c>
      <c r="I24" s="172" t="s">
        <v>977</v>
      </c>
      <c r="J24" s="172" t="s">
        <v>977</v>
      </c>
      <c r="K24" s="172" t="s">
        <v>977</v>
      </c>
      <c r="L24" s="172" t="s">
        <v>977</v>
      </c>
      <c r="M24" s="172" t="s">
        <v>977</v>
      </c>
      <c r="N24" s="172" t="s">
        <v>977</v>
      </c>
      <c r="O24" s="172" t="s">
        <v>977</v>
      </c>
      <c r="P24" s="172" t="s">
        <v>977</v>
      </c>
      <c r="Q24" s="173" t="s">
        <v>977</v>
      </c>
    </row>
    <row r="25" spans="1:17" ht="30">
      <c r="A25" s="152" t="s">
        <v>300</v>
      </c>
      <c r="B25" s="155" t="s">
        <v>1042</v>
      </c>
      <c r="C25" s="172" t="s">
        <v>977</v>
      </c>
      <c r="D25" s="172" t="s">
        <v>977</v>
      </c>
      <c r="E25" s="172" t="s">
        <v>977</v>
      </c>
      <c r="F25" s="172" t="s">
        <v>977</v>
      </c>
      <c r="G25" s="172" t="s">
        <v>977</v>
      </c>
      <c r="H25" s="172" t="s">
        <v>977</v>
      </c>
      <c r="I25" s="172" t="s">
        <v>977</v>
      </c>
      <c r="J25" s="172" t="s">
        <v>977</v>
      </c>
      <c r="K25" s="172" t="s">
        <v>977</v>
      </c>
      <c r="L25" s="172" t="s">
        <v>977</v>
      </c>
      <c r="M25" s="172" t="s">
        <v>977</v>
      </c>
      <c r="N25" s="172" t="s">
        <v>977</v>
      </c>
      <c r="O25" s="172" t="s">
        <v>977</v>
      </c>
      <c r="P25" s="172" t="s">
        <v>977</v>
      </c>
      <c r="Q25" s="173" t="s">
        <v>977</v>
      </c>
    </row>
    <row r="26" spans="1:17" ht="75">
      <c r="A26" s="152" t="s">
        <v>1131</v>
      </c>
      <c r="B26" s="155" t="s">
        <v>1049</v>
      </c>
      <c r="C26" s="172" t="s">
        <v>977</v>
      </c>
      <c r="D26" s="172" t="s">
        <v>977</v>
      </c>
      <c r="E26" s="172" t="s">
        <v>977</v>
      </c>
      <c r="F26" s="172" t="s">
        <v>977</v>
      </c>
      <c r="G26" s="172" t="s">
        <v>977</v>
      </c>
      <c r="H26" s="172" t="s">
        <v>977</v>
      </c>
      <c r="I26" s="172" t="s">
        <v>977</v>
      </c>
      <c r="J26" s="172" t="s">
        <v>977</v>
      </c>
      <c r="K26" s="172" t="s">
        <v>977</v>
      </c>
      <c r="L26" s="172" t="s">
        <v>977</v>
      </c>
      <c r="M26" s="172" t="s">
        <v>977</v>
      </c>
      <c r="N26" s="172" t="s">
        <v>977</v>
      </c>
      <c r="O26" s="172" t="s">
        <v>977</v>
      </c>
      <c r="P26" s="172" t="s">
        <v>977</v>
      </c>
      <c r="Q26" s="173" t="s">
        <v>977</v>
      </c>
    </row>
    <row r="27" spans="1:17" ht="15">
      <c r="A27" s="152" t="s">
        <v>1131</v>
      </c>
      <c r="B27" s="155" t="s">
        <v>1044</v>
      </c>
      <c r="C27" s="172" t="s">
        <v>977</v>
      </c>
      <c r="D27" s="172" t="s">
        <v>977</v>
      </c>
      <c r="E27" s="172" t="s">
        <v>977</v>
      </c>
      <c r="F27" s="172" t="s">
        <v>977</v>
      </c>
      <c r="G27" s="172" t="s">
        <v>977</v>
      </c>
      <c r="H27" s="172" t="s">
        <v>977</v>
      </c>
      <c r="I27" s="172" t="s">
        <v>977</v>
      </c>
      <c r="J27" s="172" t="s">
        <v>977</v>
      </c>
      <c r="K27" s="172" t="s">
        <v>977</v>
      </c>
      <c r="L27" s="172" t="s">
        <v>977</v>
      </c>
      <c r="M27" s="172" t="s">
        <v>977</v>
      </c>
      <c r="N27" s="172" t="s">
        <v>977</v>
      </c>
      <c r="O27" s="172" t="s">
        <v>977</v>
      </c>
      <c r="P27" s="172" t="s">
        <v>977</v>
      </c>
      <c r="Q27" s="173" t="s">
        <v>977</v>
      </c>
    </row>
    <row r="28" spans="1:17" ht="30">
      <c r="A28" s="152">
        <v>3</v>
      </c>
      <c r="B28" s="153" t="s">
        <v>1050</v>
      </c>
      <c r="C28" s="172" t="s">
        <v>977</v>
      </c>
      <c r="D28" s="172" t="s">
        <v>977</v>
      </c>
      <c r="E28" s="172" t="s">
        <v>977</v>
      </c>
      <c r="F28" s="172" t="s">
        <v>977</v>
      </c>
      <c r="G28" s="172" t="s">
        <v>977</v>
      </c>
      <c r="H28" s="172" t="s">
        <v>977</v>
      </c>
      <c r="I28" s="172" t="s">
        <v>977</v>
      </c>
      <c r="J28" s="172" t="s">
        <v>977</v>
      </c>
      <c r="K28" s="172" t="s">
        <v>977</v>
      </c>
      <c r="L28" s="172" t="s">
        <v>977</v>
      </c>
      <c r="M28" s="172" t="s">
        <v>977</v>
      </c>
      <c r="N28" s="172" t="s">
        <v>977</v>
      </c>
      <c r="O28" s="172" t="s">
        <v>977</v>
      </c>
      <c r="P28" s="172" t="s">
        <v>977</v>
      </c>
      <c r="Q28" s="173" t="s">
        <v>977</v>
      </c>
    </row>
    <row r="29" spans="1:17" ht="35.25" customHeight="1">
      <c r="A29" s="152" t="s">
        <v>227</v>
      </c>
      <c r="B29" s="155" t="s">
        <v>1001</v>
      </c>
      <c r="C29" s="172" t="s">
        <v>977</v>
      </c>
      <c r="D29" s="172" t="s">
        <v>977</v>
      </c>
      <c r="E29" s="172" t="s">
        <v>977</v>
      </c>
      <c r="F29" s="172" t="s">
        <v>977</v>
      </c>
      <c r="G29" s="172" t="s">
        <v>977</v>
      </c>
      <c r="H29" s="172" t="s">
        <v>977</v>
      </c>
      <c r="I29" s="172" t="s">
        <v>977</v>
      </c>
      <c r="J29" s="172" t="s">
        <v>977</v>
      </c>
      <c r="K29" s="172" t="s">
        <v>977</v>
      </c>
      <c r="L29" s="172" t="s">
        <v>977</v>
      </c>
      <c r="M29" s="172" t="s">
        <v>977</v>
      </c>
      <c r="N29" s="172" t="s">
        <v>977</v>
      </c>
      <c r="O29" s="172" t="s">
        <v>977</v>
      </c>
      <c r="P29" s="172" t="s">
        <v>977</v>
      </c>
      <c r="Q29" s="173" t="s">
        <v>977</v>
      </c>
    </row>
    <row r="30" spans="1:17" ht="63.75" customHeight="1">
      <c r="A30" s="152" t="s">
        <v>228</v>
      </c>
      <c r="B30" s="155" t="s">
        <v>1051</v>
      </c>
      <c r="C30" s="172" t="s">
        <v>977</v>
      </c>
      <c r="D30" s="172" t="s">
        <v>977</v>
      </c>
      <c r="E30" s="172" t="s">
        <v>977</v>
      </c>
      <c r="F30" s="172" t="s">
        <v>977</v>
      </c>
      <c r="G30" s="172" t="s">
        <v>977</v>
      </c>
      <c r="H30" s="172" t="s">
        <v>977</v>
      </c>
      <c r="I30" s="172" t="s">
        <v>977</v>
      </c>
      <c r="J30" s="172" t="s">
        <v>977</v>
      </c>
      <c r="K30" s="172" t="s">
        <v>977</v>
      </c>
      <c r="L30" s="172" t="s">
        <v>977</v>
      </c>
      <c r="M30" s="172" t="s">
        <v>977</v>
      </c>
      <c r="N30" s="172" t="s">
        <v>977</v>
      </c>
      <c r="O30" s="172" t="s">
        <v>977</v>
      </c>
      <c r="P30" s="172" t="s">
        <v>977</v>
      </c>
      <c r="Q30" s="173" t="s">
        <v>977</v>
      </c>
    </row>
    <row r="31" spans="1:17" ht="60">
      <c r="A31" s="152" t="s">
        <v>229</v>
      </c>
      <c r="B31" s="155" t="s">
        <v>1052</v>
      </c>
      <c r="C31" s="172" t="s">
        <v>977</v>
      </c>
      <c r="D31" s="172" t="s">
        <v>977</v>
      </c>
      <c r="E31" s="172" t="s">
        <v>977</v>
      </c>
      <c r="F31" s="172" t="s">
        <v>977</v>
      </c>
      <c r="G31" s="172" t="s">
        <v>977</v>
      </c>
      <c r="H31" s="172" t="s">
        <v>977</v>
      </c>
      <c r="I31" s="172" t="s">
        <v>977</v>
      </c>
      <c r="J31" s="172" t="s">
        <v>977</v>
      </c>
      <c r="K31" s="172" t="s">
        <v>977</v>
      </c>
      <c r="L31" s="172" t="s">
        <v>977</v>
      </c>
      <c r="M31" s="172" t="s">
        <v>977</v>
      </c>
      <c r="N31" s="172" t="s">
        <v>977</v>
      </c>
      <c r="O31" s="172" t="s">
        <v>977</v>
      </c>
      <c r="P31" s="172" t="s">
        <v>977</v>
      </c>
      <c r="Q31" s="173" t="s">
        <v>977</v>
      </c>
    </row>
    <row r="32" spans="1:17" ht="15.75" thickBot="1">
      <c r="A32" s="156" t="s">
        <v>230</v>
      </c>
      <c r="B32" s="157" t="s">
        <v>1044</v>
      </c>
      <c r="C32" s="174" t="s">
        <v>977</v>
      </c>
      <c r="D32" s="174" t="s">
        <v>977</v>
      </c>
      <c r="E32" s="174" t="s">
        <v>977</v>
      </c>
      <c r="F32" s="174" t="s">
        <v>977</v>
      </c>
      <c r="G32" s="174" t="s">
        <v>977</v>
      </c>
      <c r="H32" s="174" t="s">
        <v>977</v>
      </c>
      <c r="I32" s="174" t="s">
        <v>977</v>
      </c>
      <c r="J32" s="174" t="s">
        <v>977</v>
      </c>
      <c r="K32" s="174" t="s">
        <v>977</v>
      </c>
      <c r="L32" s="174" t="s">
        <v>977</v>
      </c>
      <c r="M32" s="174" t="s">
        <v>977</v>
      </c>
      <c r="N32" s="174" t="s">
        <v>977</v>
      </c>
      <c r="O32" s="174" t="s">
        <v>977</v>
      </c>
      <c r="P32" s="174" t="s">
        <v>977</v>
      </c>
      <c r="Q32" s="175" t="s">
        <v>977</v>
      </c>
    </row>
  </sheetData>
  <sheetProtection/>
  <mergeCells count="10">
    <mergeCell ref="A6:Q6"/>
    <mergeCell ref="A7:Q7"/>
    <mergeCell ref="A8:A9"/>
    <mergeCell ref="B8:B9"/>
    <mergeCell ref="C8:Q8"/>
    <mergeCell ref="C9:E9"/>
    <mergeCell ref="F9:H9"/>
    <mergeCell ref="I9:K9"/>
    <mergeCell ref="L9:N9"/>
    <mergeCell ref="O9:Q9"/>
  </mergeCells>
  <printOptions/>
  <pageMargins left="0.8267716535433072" right="0.2362204724409449" top="0.7480314960629921" bottom="0.7480314960629921" header="0" footer="0"/>
  <pageSetup fitToHeight="1" fitToWidth="1" horizontalDpi="600" verticalDpi="600" orientation="portrait" paperSize="9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F21" sqref="F21:F24"/>
    </sheetView>
  </sheetViews>
  <sheetFormatPr defaultColWidth="9.140625" defaultRowHeight="11.25"/>
  <cols>
    <col min="1" max="1" width="5.00390625" style="169" customWidth="1"/>
    <col min="2" max="2" width="14.7109375" style="169" customWidth="1"/>
    <col min="3" max="3" width="13.57421875" style="169" customWidth="1"/>
    <col min="4" max="4" width="13.421875" style="169" customWidth="1"/>
    <col min="5" max="5" width="16.421875" style="169" customWidth="1"/>
    <col min="6" max="6" width="23.7109375" style="169" customWidth="1"/>
    <col min="7" max="7" width="15.28125" style="169" customWidth="1"/>
    <col min="8" max="8" width="17.421875" style="169" customWidth="1"/>
    <col min="9" max="9" width="14.28125" style="169" customWidth="1"/>
    <col min="10" max="10" width="12.8515625" style="169" customWidth="1"/>
    <col min="11" max="11" width="23.00390625" style="169" customWidth="1"/>
    <col min="12" max="16384" width="9.140625" style="169" customWidth="1"/>
  </cols>
  <sheetData>
    <row r="1" ht="15">
      <c r="K1" s="194" t="s">
        <v>1148</v>
      </c>
    </row>
    <row r="2" ht="15">
      <c r="K2" s="194" t="s">
        <v>1149</v>
      </c>
    </row>
    <row r="3" ht="15">
      <c r="K3" s="194" t="s">
        <v>1150</v>
      </c>
    </row>
    <row r="4" ht="15">
      <c r="K4" s="194" t="s">
        <v>1151</v>
      </c>
    </row>
    <row r="5" ht="15">
      <c r="K5" s="194" t="s">
        <v>1152</v>
      </c>
    </row>
    <row r="6" spans="1:17" ht="15">
      <c r="A6" s="315" t="s">
        <v>1130</v>
      </c>
      <c r="B6" s="330"/>
      <c r="C6" s="330"/>
      <c r="D6" s="330"/>
      <c r="E6" s="330"/>
      <c r="F6" s="330"/>
      <c r="G6" s="330"/>
      <c r="H6" s="330"/>
      <c r="I6" s="330"/>
      <c r="J6" s="330"/>
      <c r="K6" s="331"/>
      <c r="L6" s="184"/>
      <c r="M6" s="184"/>
      <c r="N6" s="184"/>
      <c r="O6" s="184"/>
      <c r="P6" s="184"/>
      <c r="Q6" s="184"/>
    </row>
    <row r="7" spans="1:17" ht="20.25" customHeight="1">
      <c r="A7" s="318" t="s">
        <v>1133</v>
      </c>
      <c r="B7" s="332"/>
      <c r="C7" s="332"/>
      <c r="D7" s="332"/>
      <c r="E7" s="332"/>
      <c r="F7" s="332"/>
      <c r="G7" s="332"/>
      <c r="H7" s="332"/>
      <c r="I7" s="332"/>
      <c r="J7" s="332"/>
      <c r="K7" s="333"/>
      <c r="L7" s="192"/>
      <c r="M7" s="192"/>
      <c r="N7" s="192"/>
      <c r="O7" s="192"/>
      <c r="P7" s="192"/>
      <c r="Q7" s="192"/>
    </row>
    <row r="8" spans="1:11" ht="93" customHeight="1" thickBot="1">
      <c r="A8" s="148" t="s">
        <v>140</v>
      </c>
      <c r="B8" s="149" t="s">
        <v>1053</v>
      </c>
      <c r="C8" s="149" t="s">
        <v>1054</v>
      </c>
      <c r="D8" s="149" t="s">
        <v>1055</v>
      </c>
      <c r="E8" s="149" t="s">
        <v>1056</v>
      </c>
      <c r="F8" s="149" t="s">
        <v>1057</v>
      </c>
      <c r="G8" s="149" t="s">
        <v>1058</v>
      </c>
      <c r="H8" s="149" t="s">
        <v>1196</v>
      </c>
      <c r="I8" s="149" t="s">
        <v>1059</v>
      </c>
      <c r="J8" s="149" t="s">
        <v>1060</v>
      </c>
      <c r="K8" s="149" t="s">
        <v>1061</v>
      </c>
    </row>
    <row r="9" spans="1:11" ht="15.75" thickBot="1">
      <c r="A9" s="148">
        <v>1</v>
      </c>
      <c r="B9" s="149">
        <v>2</v>
      </c>
      <c r="C9" s="149">
        <v>3</v>
      </c>
      <c r="D9" s="149">
        <v>4</v>
      </c>
      <c r="E9" s="149">
        <v>5</v>
      </c>
      <c r="F9" s="149">
        <v>6</v>
      </c>
      <c r="G9" s="149">
        <v>7</v>
      </c>
      <c r="H9" s="149">
        <v>8</v>
      </c>
      <c r="I9" s="149">
        <v>9</v>
      </c>
      <c r="J9" s="149">
        <v>10</v>
      </c>
      <c r="K9" s="149">
        <v>11</v>
      </c>
    </row>
    <row r="10" spans="1:11" ht="64.5" customHeight="1" thickBot="1">
      <c r="A10" s="148">
        <v>1</v>
      </c>
      <c r="B10" s="186" t="s">
        <v>1108</v>
      </c>
      <c r="C10" s="186" t="s">
        <v>1134</v>
      </c>
      <c r="D10" s="186" t="s">
        <v>1136</v>
      </c>
      <c r="E10" s="186" t="s">
        <v>1168</v>
      </c>
      <c r="F10" s="186" t="s">
        <v>1135</v>
      </c>
      <c r="G10" s="186" t="s">
        <v>1184</v>
      </c>
      <c r="H10" s="149" t="s">
        <v>1197</v>
      </c>
      <c r="I10" s="149" t="s">
        <v>1183</v>
      </c>
      <c r="J10" s="149" t="s">
        <v>977</v>
      </c>
      <c r="K10" s="149" t="s">
        <v>977</v>
      </c>
    </row>
  </sheetData>
  <sheetProtection/>
  <mergeCells count="2">
    <mergeCell ref="A6:K6"/>
    <mergeCell ref="A7:K7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G15" sqref="G15"/>
    </sheetView>
  </sheetViews>
  <sheetFormatPr defaultColWidth="9.140625" defaultRowHeight="58.5" customHeight="1"/>
  <cols>
    <col min="2" max="2" width="34.28125" style="0" customWidth="1"/>
    <col min="3" max="3" width="39.8515625" style="0" customWidth="1"/>
    <col min="4" max="4" width="20.7109375" style="0" customWidth="1"/>
  </cols>
  <sheetData>
    <row r="1" ht="17.25" customHeight="1">
      <c r="D1" s="194" t="s">
        <v>1148</v>
      </c>
    </row>
    <row r="2" ht="17.25" customHeight="1">
      <c r="D2" s="194" t="s">
        <v>1149</v>
      </c>
    </row>
    <row r="3" ht="17.25" customHeight="1">
      <c r="D3" s="194" t="s">
        <v>1150</v>
      </c>
    </row>
    <row r="4" ht="17.25" customHeight="1">
      <c r="D4" s="194" t="s">
        <v>1151</v>
      </c>
    </row>
    <row r="5" ht="17.25" customHeight="1">
      <c r="D5" s="194" t="s">
        <v>1152</v>
      </c>
    </row>
    <row r="6" spans="1:11" ht="24" customHeight="1">
      <c r="A6" s="355" t="s">
        <v>1130</v>
      </c>
      <c r="B6" s="356"/>
      <c r="C6" s="356"/>
      <c r="D6" s="356"/>
      <c r="E6" s="192"/>
      <c r="F6" s="192"/>
      <c r="G6" s="192"/>
      <c r="H6" s="192"/>
      <c r="I6" s="192"/>
      <c r="J6" s="192"/>
      <c r="K6" s="192"/>
    </row>
    <row r="7" spans="1:11" ht="22.5" customHeight="1" thickBot="1">
      <c r="A7" s="344" t="s">
        <v>1137</v>
      </c>
      <c r="B7" s="357"/>
      <c r="C7" s="357"/>
      <c r="D7" s="357"/>
      <c r="E7" s="192"/>
      <c r="F7" s="192"/>
      <c r="G7" s="192"/>
      <c r="H7" s="192"/>
      <c r="I7" s="192"/>
      <c r="J7" s="192"/>
      <c r="K7" s="192"/>
    </row>
    <row r="8" spans="1:4" ht="58.5" customHeight="1" thickBot="1">
      <c r="A8" s="143" t="s">
        <v>990</v>
      </c>
      <c r="B8" s="142" t="s">
        <v>1062</v>
      </c>
      <c r="C8" s="142" t="s">
        <v>1063</v>
      </c>
      <c r="D8" s="144"/>
    </row>
    <row r="9" spans="1:4" ht="45" customHeight="1">
      <c r="A9" s="352">
        <v>1</v>
      </c>
      <c r="B9" s="140" t="s">
        <v>1064</v>
      </c>
      <c r="C9" s="352" t="s">
        <v>1139</v>
      </c>
      <c r="D9" s="195"/>
    </row>
    <row r="10" spans="1:4" ht="39.75" customHeight="1">
      <c r="A10" s="353"/>
      <c r="B10" s="138" t="s">
        <v>1065</v>
      </c>
      <c r="C10" s="353"/>
      <c r="D10" s="196" t="s">
        <v>1147</v>
      </c>
    </row>
    <row r="11" spans="1:4" ht="42.75" customHeight="1" thickBot="1">
      <c r="A11" s="354"/>
      <c r="B11" s="139" t="s">
        <v>1066</v>
      </c>
      <c r="C11" s="354"/>
      <c r="D11" s="197" t="s">
        <v>1140</v>
      </c>
    </row>
    <row r="12" spans="1:4" ht="58.5" customHeight="1" thickBot="1">
      <c r="A12" s="137">
        <v>2</v>
      </c>
      <c r="B12" s="141" t="s">
        <v>1067</v>
      </c>
      <c r="C12" s="136" t="s">
        <v>1068</v>
      </c>
      <c r="D12" s="141" t="s">
        <v>977</v>
      </c>
    </row>
    <row r="13" spans="1:4" ht="58.5" customHeight="1" thickBot="1">
      <c r="A13" s="145" t="s">
        <v>217</v>
      </c>
      <c r="B13" s="141" t="s">
        <v>1069</v>
      </c>
      <c r="C13" s="136" t="s">
        <v>1068</v>
      </c>
      <c r="D13" s="141" t="s">
        <v>977</v>
      </c>
    </row>
    <row r="14" spans="1:4" ht="58.5" customHeight="1" thickBot="1">
      <c r="A14" s="145" t="s">
        <v>218</v>
      </c>
      <c r="B14" s="141" t="s">
        <v>1070</v>
      </c>
      <c r="C14" s="136" t="s">
        <v>1068</v>
      </c>
      <c r="D14" s="141" t="s">
        <v>977</v>
      </c>
    </row>
    <row r="15" spans="1:4" ht="58.5" customHeight="1" thickBot="1">
      <c r="A15" s="137">
        <v>3</v>
      </c>
      <c r="B15" s="141" t="s">
        <v>1071</v>
      </c>
      <c r="C15" s="136" t="s">
        <v>1072</v>
      </c>
      <c r="D15" s="141" t="s">
        <v>977</v>
      </c>
    </row>
    <row r="16" spans="1:4" ht="79.5" customHeight="1" thickBot="1">
      <c r="A16" s="206">
        <v>4</v>
      </c>
      <c r="B16" s="140" t="s">
        <v>1073</v>
      </c>
      <c r="C16" s="208" t="s">
        <v>1072</v>
      </c>
      <c r="D16" s="140" t="s">
        <v>977</v>
      </c>
    </row>
    <row r="17" spans="1:5" ht="21" customHeight="1" thickBot="1">
      <c r="A17" s="349" t="s">
        <v>1156</v>
      </c>
      <c r="B17" s="350"/>
      <c r="C17" s="350"/>
      <c r="D17" s="351"/>
      <c r="E17" s="209"/>
    </row>
    <row r="18" spans="1:4" ht="21" customHeight="1" thickBot="1">
      <c r="A18" s="349" t="s">
        <v>1157</v>
      </c>
      <c r="B18" s="350"/>
      <c r="C18" s="350"/>
      <c r="D18" s="351"/>
    </row>
    <row r="19" spans="1:4" ht="49.5" customHeight="1" thickBot="1">
      <c r="A19" s="349" t="s">
        <v>1158</v>
      </c>
      <c r="B19" s="350"/>
      <c r="C19" s="350"/>
      <c r="D19" s="351"/>
    </row>
    <row r="20" spans="1:4" ht="72" customHeight="1" thickBot="1">
      <c r="A20" s="349" t="s">
        <v>1159</v>
      </c>
      <c r="B20" s="350"/>
      <c r="C20" s="350"/>
      <c r="D20" s="351"/>
    </row>
    <row r="21" spans="1:4" ht="54" customHeight="1" thickBot="1">
      <c r="A21" s="349" t="s">
        <v>1160</v>
      </c>
      <c r="B21" s="350"/>
      <c r="C21" s="350"/>
      <c r="D21" s="351"/>
    </row>
  </sheetData>
  <sheetProtection/>
  <mergeCells count="9">
    <mergeCell ref="A20:D20"/>
    <mergeCell ref="A21:D21"/>
    <mergeCell ref="A9:A11"/>
    <mergeCell ref="C9:C11"/>
    <mergeCell ref="A6:D6"/>
    <mergeCell ref="A7:D7"/>
    <mergeCell ref="A17:D17"/>
    <mergeCell ref="A18:D18"/>
    <mergeCell ref="A19:D19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"/>
  <sheetViews>
    <sheetView zoomScalePageLayoutView="0" workbookViewId="0" topLeftCell="A1">
      <selection activeCell="AD19" sqref="AD19"/>
    </sheetView>
  </sheetViews>
  <sheetFormatPr defaultColWidth="9.140625" defaultRowHeight="11.25"/>
  <cols>
    <col min="1" max="1" width="9.140625" style="147" customWidth="1"/>
    <col min="2" max="2" width="11.8515625" style="147" customWidth="1"/>
    <col min="3" max="3" width="12.7109375" style="147" customWidth="1"/>
    <col min="4" max="4" width="11.28125" style="147" customWidth="1"/>
    <col min="5" max="16384" width="9.140625" style="147" customWidth="1"/>
  </cols>
  <sheetData>
    <row r="1" ht="12.75">
      <c r="AE1" s="194" t="s">
        <v>1148</v>
      </c>
    </row>
    <row r="2" ht="12.75">
      <c r="AE2" s="194" t="s">
        <v>1149</v>
      </c>
    </row>
    <row r="3" ht="12.75">
      <c r="AE3" s="194" t="s">
        <v>1150</v>
      </c>
    </row>
    <row r="4" ht="12.75">
      <c r="AE4" s="194" t="s">
        <v>1151</v>
      </c>
    </row>
    <row r="5" ht="12.75">
      <c r="AE5" s="194" t="s">
        <v>1152</v>
      </c>
    </row>
    <row r="6" spans="1:31" ht="15">
      <c r="A6" s="341" t="s">
        <v>1130</v>
      </c>
      <c r="B6" s="342"/>
      <c r="C6" s="342"/>
      <c r="D6" s="342"/>
      <c r="E6" s="342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</row>
    <row r="7" spans="1:31" ht="36" customHeight="1" thickBot="1">
      <c r="A7" s="359" t="s">
        <v>1138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</row>
    <row r="8" spans="1:31" ht="32.25" customHeight="1">
      <c r="A8" s="363" t="s">
        <v>140</v>
      </c>
      <c r="B8" s="361" t="s">
        <v>1074</v>
      </c>
      <c r="C8" s="361" t="s">
        <v>1075</v>
      </c>
      <c r="D8" s="361" t="s">
        <v>1076</v>
      </c>
      <c r="E8" s="361" t="s">
        <v>1077</v>
      </c>
      <c r="F8" s="361"/>
      <c r="G8" s="361"/>
      <c r="H8" s="361"/>
      <c r="I8" s="361"/>
      <c r="J8" s="361" t="s">
        <v>1078</v>
      </c>
      <c r="K8" s="361"/>
      <c r="L8" s="361"/>
      <c r="M8" s="361"/>
      <c r="N8" s="361"/>
      <c r="O8" s="361"/>
      <c r="P8" s="361" t="s">
        <v>1079</v>
      </c>
      <c r="Q8" s="361"/>
      <c r="R8" s="361"/>
      <c r="S8" s="361"/>
      <c r="T8" s="361"/>
      <c r="U8" s="361"/>
      <c r="V8" s="361"/>
      <c r="W8" s="361" t="s">
        <v>1080</v>
      </c>
      <c r="X8" s="361"/>
      <c r="Y8" s="361"/>
      <c r="Z8" s="361"/>
      <c r="AA8" s="361" t="s">
        <v>1081</v>
      </c>
      <c r="AB8" s="361"/>
      <c r="AC8" s="361"/>
      <c r="AD8" s="361" t="s">
        <v>1082</v>
      </c>
      <c r="AE8" s="362"/>
    </row>
    <row r="9" spans="1:31" ht="150">
      <c r="A9" s="364"/>
      <c r="B9" s="301"/>
      <c r="C9" s="301"/>
      <c r="D9" s="301"/>
      <c r="E9" s="172" t="s">
        <v>1083</v>
      </c>
      <c r="F9" s="172" t="s">
        <v>1084</v>
      </c>
      <c r="G9" s="172" t="s">
        <v>1085</v>
      </c>
      <c r="H9" s="172" t="s">
        <v>1086</v>
      </c>
      <c r="I9" s="172" t="s">
        <v>1037</v>
      </c>
      <c r="J9" s="172" t="s">
        <v>1087</v>
      </c>
      <c r="K9" s="172" t="s">
        <v>1088</v>
      </c>
      <c r="L9" s="172" t="s">
        <v>1089</v>
      </c>
      <c r="M9" s="172" t="s">
        <v>1090</v>
      </c>
      <c r="N9" s="172" t="s">
        <v>1091</v>
      </c>
      <c r="O9" s="172" t="s">
        <v>1037</v>
      </c>
      <c r="P9" s="172" t="s">
        <v>1092</v>
      </c>
      <c r="Q9" s="172" t="s">
        <v>1093</v>
      </c>
      <c r="R9" s="172" t="s">
        <v>1088</v>
      </c>
      <c r="S9" s="172" t="s">
        <v>1089</v>
      </c>
      <c r="T9" s="172" t="s">
        <v>1090</v>
      </c>
      <c r="U9" s="172" t="s">
        <v>1091</v>
      </c>
      <c r="V9" s="172" t="s">
        <v>1037</v>
      </c>
      <c r="W9" s="172" t="s">
        <v>1094</v>
      </c>
      <c r="X9" s="172" t="s">
        <v>1095</v>
      </c>
      <c r="Y9" s="172" t="s">
        <v>1096</v>
      </c>
      <c r="Z9" s="172" t="s">
        <v>1037</v>
      </c>
      <c r="AA9" s="172" t="s">
        <v>1097</v>
      </c>
      <c r="AB9" s="172" t="s">
        <v>1098</v>
      </c>
      <c r="AC9" s="172" t="s">
        <v>1099</v>
      </c>
      <c r="AD9" s="172" t="s">
        <v>1100</v>
      </c>
      <c r="AE9" s="173" t="s">
        <v>1101</v>
      </c>
    </row>
    <row r="10" spans="1:31" ht="15.75" thickBot="1">
      <c r="A10" s="198" t="s">
        <v>977</v>
      </c>
      <c r="B10" s="174" t="s">
        <v>977</v>
      </c>
      <c r="C10" s="174" t="s">
        <v>977</v>
      </c>
      <c r="D10" s="174" t="s">
        <v>977</v>
      </c>
      <c r="E10" s="174" t="s">
        <v>977</v>
      </c>
      <c r="F10" s="174" t="s">
        <v>977</v>
      </c>
      <c r="G10" s="174" t="s">
        <v>977</v>
      </c>
      <c r="H10" s="174" t="s">
        <v>977</v>
      </c>
      <c r="I10" s="174" t="s">
        <v>977</v>
      </c>
      <c r="J10" s="174" t="s">
        <v>977</v>
      </c>
      <c r="K10" s="174" t="s">
        <v>977</v>
      </c>
      <c r="L10" s="174" t="s">
        <v>977</v>
      </c>
      <c r="M10" s="174" t="s">
        <v>977</v>
      </c>
      <c r="N10" s="174" t="s">
        <v>977</v>
      </c>
      <c r="O10" s="174" t="s">
        <v>977</v>
      </c>
      <c r="P10" s="174" t="s">
        <v>977</v>
      </c>
      <c r="Q10" s="174" t="s">
        <v>977</v>
      </c>
      <c r="R10" s="174" t="s">
        <v>977</v>
      </c>
      <c r="S10" s="174" t="s">
        <v>977</v>
      </c>
      <c r="T10" s="174" t="s">
        <v>977</v>
      </c>
      <c r="U10" s="174" t="s">
        <v>977</v>
      </c>
      <c r="V10" s="174" t="s">
        <v>977</v>
      </c>
      <c r="W10" s="174" t="s">
        <v>977</v>
      </c>
      <c r="X10" s="174" t="s">
        <v>977</v>
      </c>
      <c r="Y10" s="174" t="s">
        <v>977</v>
      </c>
      <c r="Z10" s="174" t="s">
        <v>977</v>
      </c>
      <c r="AA10" s="174" t="s">
        <v>977</v>
      </c>
      <c r="AB10" s="174" t="s">
        <v>977</v>
      </c>
      <c r="AC10" s="174" t="s">
        <v>977</v>
      </c>
      <c r="AD10" s="174" t="s">
        <v>977</v>
      </c>
      <c r="AE10" s="193" t="s">
        <v>977</v>
      </c>
    </row>
  </sheetData>
  <sheetProtection selectLockedCells="1" selectUnlockedCells="1"/>
  <mergeCells count="12">
    <mergeCell ref="E8:I8"/>
    <mergeCell ref="J8:O8"/>
    <mergeCell ref="A6:AE6"/>
    <mergeCell ref="A7:AE7"/>
    <mergeCell ref="P8:V8"/>
    <mergeCell ref="W8:Z8"/>
    <mergeCell ref="AA8:AC8"/>
    <mergeCell ref="AD8:AE8"/>
    <mergeCell ref="A8:A9"/>
    <mergeCell ref="B8:B9"/>
    <mergeCell ref="C8:C9"/>
    <mergeCell ref="D8:D9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Y7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="24" customFormat="1" ht="11.25">
      <c r="A1" s="24" t="s">
        <v>107</v>
      </c>
    </row>
    <row r="3" spans="4:10" s="5" customFormat="1" ht="11.25">
      <c r="D3" s="25"/>
      <c r="E3" s="26"/>
      <c r="F3" s="25"/>
      <c r="G3" s="25"/>
      <c r="H3" s="55"/>
      <c r="I3" s="55"/>
      <c r="J3" s="55"/>
    </row>
    <row r="5" s="24" customFormat="1" ht="11.25">
      <c r="A5" s="24" t="s">
        <v>174</v>
      </c>
    </row>
    <row r="7" spans="3:51" s="27" customFormat="1" ht="11.25">
      <c r="C7" s="45"/>
      <c r="D7" s="64"/>
      <c r="E7" s="56"/>
      <c r="F7" s="34" t="s">
        <v>152</v>
      </c>
      <c r="G7" s="38">
        <f>SUM(H7:K7)</f>
        <v>0</v>
      </c>
      <c r="H7" s="37"/>
      <c r="I7" s="37"/>
      <c r="J7" s="37"/>
      <c r="K7" s="46"/>
      <c r="L7" s="48">
        <f>SUM(M7:P7)</f>
        <v>0</v>
      </c>
      <c r="M7" s="37"/>
      <c r="N7" s="37"/>
      <c r="O7" s="37"/>
      <c r="P7" s="49"/>
      <c r="Q7" s="47">
        <f>SUM(R7:U7)</f>
        <v>0</v>
      </c>
      <c r="R7" s="37"/>
      <c r="S7" s="37"/>
      <c r="T7" s="37"/>
      <c r="U7" s="46"/>
      <c r="V7" s="48">
        <f>SUM(W7:Z7)</f>
        <v>0</v>
      </c>
      <c r="W7" s="37"/>
      <c r="X7" s="37"/>
      <c r="Y7" s="37"/>
      <c r="Z7" s="49"/>
      <c r="AA7" s="47">
        <f>SUM(AB7:AE7)</f>
        <v>0</v>
      </c>
      <c r="AB7" s="37"/>
      <c r="AC7" s="37"/>
      <c r="AD7" s="37"/>
      <c r="AE7" s="46"/>
      <c r="AF7" s="48">
        <f>SUM(AG7:AJ7)</f>
        <v>0</v>
      </c>
      <c r="AG7" s="37"/>
      <c r="AH7" s="37"/>
      <c r="AI7" s="37"/>
      <c r="AJ7" s="49"/>
      <c r="AK7" s="47">
        <f>SUM(AL7:AO7)</f>
        <v>0</v>
      </c>
      <c r="AL7" s="37"/>
      <c r="AM7" s="37"/>
      <c r="AN7" s="37"/>
      <c r="AO7" s="46"/>
      <c r="AP7" s="48">
        <f>SUM(AQ7:AT7)</f>
        <v>0</v>
      </c>
      <c r="AQ7" s="37"/>
      <c r="AR7" s="37"/>
      <c r="AS7" s="37"/>
      <c r="AT7" s="49"/>
      <c r="AU7" s="47">
        <f>SUM(AV7:AY7)</f>
        <v>0</v>
      </c>
      <c r="AV7" s="37"/>
      <c r="AW7" s="37"/>
      <c r="AX7" s="37"/>
      <c r="AY7" s="37"/>
    </row>
  </sheetData>
  <sheetProtection/>
  <dataValidations count="4">
    <dataValidation type="list" allowBlank="1" showInputMessage="1" showErrorMessage="1" prompt="Выберите значение из списка" errorTitle="Ошибка" error="Выберите значение из списка" sqref="H3:I3">
      <formula1>year_list</formula1>
    </dataValidation>
    <dataValidation type="decimal" allowBlank="1" showErrorMessage="1" errorTitle="Ошибка" error="Допускается ввод только действительных чисел!" sqref="H7:K7 M7:P7 R7:U7 W7:Z7 AB7:AE7 AG7:AJ7 AL7:AO7 AQ7:AT7 AV7:AY7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7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J3">
      <formula1>nvv_list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47"/>
  </sheetPr>
  <dimension ref="A1:N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0.7109375" style="3" customWidth="1"/>
    <col min="2" max="7" width="12.28125" style="104" bestFit="1" customWidth="1"/>
    <col min="8" max="10" width="21.140625" style="104" customWidth="1"/>
    <col min="11" max="12" width="9.140625" style="4" customWidth="1"/>
    <col min="13" max="13" width="25.140625" style="4" customWidth="1"/>
    <col min="14" max="14" width="10.7109375" style="4" customWidth="1"/>
    <col min="15" max="16384" width="9.140625" style="4" customWidth="1"/>
  </cols>
  <sheetData>
    <row r="1" spans="1:14" ht="15">
      <c r="A1" s="2" t="s">
        <v>98</v>
      </c>
      <c r="B1" s="103">
        <v>7543.02</v>
      </c>
      <c r="C1" s="103">
        <v>7768.31</v>
      </c>
      <c r="D1" s="103">
        <v>8363.41</v>
      </c>
      <c r="E1" s="103">
        <v>12050.7</v>
      </c>
      <c r="F1" s="103">
        <v>13822.6</v>
      </c>
      <c r="G1" s="103">
        <v>16009.7</v>
      </c>
      <c r="H1" s="106">
        <v>-17.5</v>
      </c>
      <c r="I1" s="106">
        <v>75</v>
      </c>
      <c r="J1" s="106">
        <v>15</v>
      </c>
      <c r="L1" s="7" t="s">
        <v>173</v>
      </c>
      <c r="M1" s="7" t="s">
        <v>263</v>
      </c>
      <c r="N1" s="7" t="s">
        <v>342</v>
      </c>
    </row>
    <row r="2" spans="1:14" ht="15">
      <c r="A2" s="2" t="s">
        <v>99</v>
      </c>
      <c r="B2" s="103">
        <v>9564.78</v>
      </c>
      <c r="C2" s="103">
        <v>10552.55</v>
      </c>
      <c r="D2" s="103">
        <v>11179.04</v>
      </c>
      <c r="E2" s="103">
        <v>21207.5</v>
      </c>
      <c r="F2" s="103">
        <v>24202.1</v>
      </c>
      <c r="G2" s="103">
        <v>26789</v>
      </c>
      <c r="H2" s="106">
        <v>-22.3</v>
      </c>
      <c r="I2" s="106">
        <v>65</v>
      </c>
      <c r="J2" s="106">
        <v>5</v>
      </c>
      <c r="L2" s="4">
        <v>2006</v>
      </c>
      <c r="M2" s="4" t="s">
        <v>306</v>
      </c>
      <c r="N2" s="4">
        <v>1</v>
      </c>
    </row>
    <row r="3" spans="1:14" ht="15">
      <c r="A3" s="2" t="s">
        <v>100</v>
      </c>
      <c r="B3" s="103">
        <v>9838.71</v>
      </c>
      <c r="C3" s="103">
        <v>10505.85</v>
      </c>
      <c r="D3" s="103">
        <v>11061.89</v>
      </c>
      <c r="E3" s="103">
        <v>22192.1</v>
      </c>
      <c r="F3" s="103">
        <v>24611.4</v>
      </c>
      <c r="G3" s="103">
        <v>28531.3</v>
      </c>
      <c r="H3" s="106">
        <v>-13.6</v>
      </c>
      <c r="I3" s="106">
        <v>65</v>
      </c>
      <c r="J3" s="106">
        <v>3</v>
      </c>
      <c r="L3" s="4">
        <v>2007</v>
      </c>
      <c r="M3" s="4" t="s">
        <v>265</v>
      </c>
      <c r="N3" s="4">
        <v>2</v>
      </c>
    </row>
    <row r="4" spans="1:14" ht="15">
      <c r="A4" s="2" t="s">
        <v>101</v>
      </c>
      <c r="B4" s="103">
        <v>7648.35</v>
      </c>
      <c r="C4" s="103">
        <v>8018.79</v>
      </c>
      <c r="D4" s="103">
        <v>8528.1</v>
      </c>
      <c r="E4" s="103">
        <v>16582.1</v>
      </c>
      <c r="F4" s="103">
        <v>17022.8</v>
      </c>
      <c r="G4" s="103">
        <v>19522.1</v>
      </c>
      <c r="H4" s="106">
        <v>-4.8</v>
      </c>
      <c r="I4" s="106">
        <v>70</v>
      </c>
      <c r="J4" s="106">
        <v>5</v>
      </c>
      <c r="L4" s="4">
        <v>2008</v>
      </c>
      <c r="M4" s="4" t="s">
        <v>264</v>
      </c>
      <c r="N4" s="4">
        <v>3</v>
      </c>
    </row>
    <row r="5" spans="1:14" ht="15">
      <c r="A5" s="2" t="s">
        <v>37</v>
      </c>
      <c r="B5" s="103">
        <v>7286.67</v>
      </c>
      <c r="C5" s="103">
        <v>7878.79</v>
      </c>
      <c r="D5" s="103">
        <v>8494.53</v>
      </c>
      <c r="E5" s="103">
        <v>15938.4</v>
      </c>
      <c r="F5" s="103">
        <v>17667.6</v>
      </c>
      <c r="G5" s="103">
        <v>20002.1</v>
      </c>
      <c r="H5" s="106">
        <v>-8.5</v>
      </c>
      <c r="I5" s="106">
        <v>65</v>
      </c>
      <c r="J5" s="106">
        <v>15</v>
      </c>
      <c r="L5" s="4">
        <v>2009</v>
      </c>
      <c r="N5" s="4">
        <v>4</v>
      </c>
    </row>
    <row r="6" spans="1:14" ht="15">
      <c r="A6" s="2" t="s">
        <v>38</v>
      </c>
      <c r="B6" s="103">
        <v>7542.59</v>
      </c>
      <c r="C6" s="103">
        <v>7991.62</v>
      </c>
      <c r="D6" s="103">
        <v>8678.25</v>
      </c>
      <c r="E6" s="103">
        <v>12325.6</v>
      </c>
      <c r="F6" s="103">
        <v>13912</v>
      </c>
      <c r="G6" s="103">
        <v>16530</v>
      </c>
      <c r="H6" s="106">
        <v>-7.4</v>
      </c>
      <c r="I6" s="106">
        <v>65</v>
      </c>
      <c r="J6" s="106">
        <v>5</v>
      </c>
      <c r="L6" s="4">
        <v>2010</v>
      </c>
      <c r="N6" s="4">
        <v>5</v>
      </c>
    </row>
    <row r="7" spans="1:14" ht="15">
      <c r="A7" s="2" t="s">
        <v>39</v>
      </c>
      <c r="B7" s="103">
        <v>8404.94</v>
      </c>
      <c r="C7" s="103">
        <v>8894.3</v>
      </c>
      <c r="D7" s="103">
        <v>9600.71</v>
      </c>
      <c r="E7" s="103">
        <v>14484.4</v>
      </c>
      <c r="F7" s="103">
        <v>16313.9</v>
      </c>
      <c r="G7" s="103">
        <v>18343.4</v>
      </c>
      <c r="H7" s="106">
        <v>-11.1</v>
      </c>
      <c r="I7" s="106">
        <v>65</v>
      </c>
      <c r="J7" s="106">
        <v>5</v>
      </c>
      <c r="L7" s="4">
        <v>2011</v>
      </c>
      <c r="N7" s="4">
        <v>6</v>
      </c>
    </row>
    <row r="8" spans="1:14" ht="15">
      <c r="A8" s="2" t="s">
        <v>40</v>
      </c>
      <c r="B8" s="103">
        <v>8011.32</v>
      </c>
      <c r="C8" s="103">
        <v>8452.84</v>
      </c>
      <c r="D8" s="103">
        <v>9242.28</v>
      </c>
      <c r="E8" s="103">
        <v>14856.1</v>
      </c>
      <c r="F8" s="103">
        <v>16191.5</v>
      </c>
      <c r="G8" s="103">
        <v>18583.7</v>
      </c>
      <c r="H8" s="106">
        <v>-6.9</v>
      </c>
      <c r="I8" s="106">
        <v>65</v>
      </c>
      <c r="J8" s="106">
        <v>10</v>
      </c>
      <c r="L8" s="4">
        <v>2012</v>
      </c>
      <c r="N8" s="4">
        <v>7</v>
      </c>
    </row>
    <row r="9" spans="1:14" ht="15">
      <c r="A9" s="2" t="s">
        <v>41</v>
      </c>
      <c r="B9" s="103">
        <v>8836.11</v>
      </c>
      <c r="C9" s="103">
        <v>9438.76</v>
      </c>
      <c r="D9" s="103">
        <v>10228.18</v>
      </c>
      <c r="E9" s="103">
        <v>18536.4</v>
      </c>
      <c r="F9" s="103">
        <v>20250.3</v>
      </c>
      <c r="G9" s="103">
        <v>22648.9</v>
      </c>
      <c r="H9" s="106">
        <v>-11.7</v>
      </c>
      <c r="I9" s="106">
        <v>65</v>
      </c>
      <c r="J9" s="106">
        <v>3</v>
      </c>
      <c r="L9" s="4">
        <v>2013</v>
      </c>
      <c r="N9" s="4">
        <v>8</v>
      </c>
    </row>
    <row r="10" spans="1:14" ht="15">
      <c r="A10" s="2" t="s">
        <v>79</v>
      </c>
      <c r="B10" s="103">
        <v>8710.95</v>
      </c>
      <c r="C10" s="103">
        <v>8978.75</v>
      </c>
      <c r="D10" s="103">
        <v>9288.89</v>
      </c>
      <c r="E10" s="103">
        <v>14337.3</v>
      </c>
      <c r="F10" s="103">
        <v>16054.7</v>
      </c>
      <c r="G10" s="103">
        <v>19538.1</v>
      </c>
      <c r="H10" s="106">
        <v>-7.5</v>
      </c>
      <c r="I10" s="106">
        <v>65</v>
      </c>
      <c r="J10" s="106">
        <v>10</v>
      </c>
      <c r="L10" s="4">
        <v>2014</v>
      </c>
      <c r="N10" s="4">
        <v>9</v>
      </c>
    </row>
    <row r="11" spans="1:14" ht="15">
      <c r="A11" s="2" t="s">
        <v>102</v>
      </c>
      <c r="B11" s="103"/>
      <c r="C11" s="103"/>
      <c r="D11" s="103"/>
      <c r="E11" s="103"/>
      <c r="F11" s="103"/>
      <c r="G11" s="103"/>
      <c r="H11" s="106"/>
      <c r="I11" s="106"/>
      <c r="J11" s="106"/>
      <c r="L11" s="4">
        <v>2015</v>
      </c>
      <c r="N11" s="4">
        <v>10</v>
      </c>
    </row>
    <row r="12" spans="1:12" ht="15">
      <c r="A12" s="2" t="s">
        <v>21</v>
      </c>
      <c r="B12" s="103">
        <v>12225.81</v>
      </c>
      <c r="C12" s="103">
        <v>12992.44</v>
      </c>
      <c r="D12" s="103">
        <v>13948.2</v>
      </c>
      <c r="E12" s="103">
        <v>38410.5</v>
      </c>
      <c r="F12" s="103">
        <v>44898.7</v>
      </c>
      <c r="G12" s="103">
        <v>50628.2</v>
      </c>
      <c r="H12" s="106">
        <v>-7.8</v>
      </c>
      <c r="I12" s="106">
        <v>65</v>
      </c>
      <c r="J12" s="106">
        <v>5</v>
      </c>
      <c r="L12" s="4">
        <v>2016</v>
      </c>
    </row>
    <row r="13" spans="1:12" ht="15">
      <c r="A13" s="2" t="s">
        <v>97</v>
      </c>
      <c r="B13" s="103">
        <v>9133.41</v>
      </c>
      <c r="C13" s="103">
        <v>9786.38</v>
      </c>
      <c r="D13" s="103">
        <v>10458.37</v>
      </c>
      <c r="E13" s="103">
        <v>27189.5</v>
      </c>
      <c r="F13" s="103">
        <v>29522</v>
      </c>
      <c r="G13" s="103">
        <v>32930.2</v>
      </c>
      <c r="H13" s="106">
        <v>-6.6</v>
      </c>
      <c r="I13" s="106">
        <v>75</v>
      </c>
      <c r="J13" s="106">
        <v>5</v>
      </c>
      <c r="L13" s="4">
        <v>2017</v>
      </c>
    </row>
    <row r="14" spans="1:12" ht="15">
      <c r="A14" s="2" t="s">
        <v>80</v>
      </c>
      <c r="B14" s="103">
        <v>9740.69</v>
      </c>
      <c r="C14" s="103">
        <v>10845.05</v>
      </c>
      <c r="D14" s="103">
        <v>12020.36</v>
      </c>
      <c r="E14" s="103">
        <v>19718</v>
      </c>
      <c r="F14" s="103">
        <v>22927.5</v>
      </c>
      <c r="G14" s="103">
        <v>25067</v>
      </c>
      <c r="H14" s="106">
        <v>-22.6</v>
      </c>
      <c r="I14" s="106">
        <v>50</v>
      </c>
      <c r="J14" s="106">
        <v>10</v>
      </c>
      <c r="L14" s="4">
        <v>2018</v>
      </c>
    </row>
    <row r="15" spans="1:12" ht="15">
      <c r="A15" s="2" t="s">
        <v>22</v>
      </c>
      <c r="B15" s="103">
        <v>7847.24</v>
      </c>
      <c r="C15" s="103">
        <v>8478.69</v>
      </c>
      <c r="D15" s="103">
        <v>9032.41</v>
      </c>
      <c r="E15" s="103">
        <v>18684.5</v>
      </c>
      <c r="F15" s="103">
        <v>21099.6</v>
      </c>
      <c r="G15" s="103">
        <v>24218.5</v>
      </c>
      <c r="H15" s="106">
        <v>-25.6</v>
      </c>
      <c r="I15" s="106">
        <v>90</v>
      </c>
      <c r="J15" s="106">
        <v>10</v>
      </c>
      <c r="L15" s="4">
        <v>2019</v>
      </c>
    </row>
    <row r="16" spans="1:12" ht="15">
      <c r="A16" s="2" t="s">
        <v>81</v>
      </c>
      <c r="B16" s="103">
        <v>7968.98</v>
      </c>
      <c r="C16" s="103">
        <v>8461.89</v>
      </c>
      <c r="D16" s="103">
        <v>9182.33</v>
      </c>
      <c r="E16" s="103">
        <v>13123.3</v>
      </c>
      <c r="F16" s="103">
        <v>14436.2</v>
      </c>
      <c r="G16" s="103">
        <v>16998.1</v>
      </c>
      <c r="H16" s="106">
        <v>-11.9</v>
      </c>
      <c r="I16" s="106">
        <v>65</v>
      </c>
      <c r="J16" s="106">
        <v>3</v>
      </c>
      <c r="L16" s="4">
        <v>2020</v>
      </c>
    </row>
    <row r="17" spans="1:10" ht="15">
      <c r="A17" s="2" t="s">
        <v>82</v>
      </c>
      <c r="B17" s="103">
        <v>8220.24</v>
      </c>
      <c r="C17" s="103">
        <v>8844.81</v>
      </c>
      <c r="D17" s="103">
        <v>9496.09</v>
      </c>
      <c r="E17" s="103">
        <v>20475.6</v>
      </c>
      <c r="F17" s="103">
        <v>22647.7</v>
      </c>
      <c r="G17" s="103">
        <v>25880.8</v>
      </c>
      <c r="H17" s="106">
        <v>-18.5</v>
      </c>
      <c r="I17" s="106">
        <v>90</v>
      </c>
      <c r="J17" s="106">
        <v>10</v>
      </c>
    </row>
    <row r="18" spans="1:10" ht="15">
      <c r="A18" s="2" t="s">
        <v>83</v>
      </c>
      <c r="B18" s="103">
        <v>7220.91</v>
      </c>
      <c r="C18" s="103">
        <v>7833.41</v>
      </c>
      <c r="D18" s="103">
        <v>8807.23</v>
      </c>
      <c r="E18" s="103">
        <v>11663.2</v>
      </c>
      <c r="F18" s="103">
        <v>13011.5</v>
      </c>
      <c r="G18" s="103">
        <v>16314.4</v>
      </c>
      <c r="H18" s="106">
        <v>-4</v>
      </c>
      <c r="I18" s="106">
        <v>80</v>
      </c>
      <c r="J18" s="106">
        <v>20</v>
      </c>
    </row>
    <row r="19" spans="1:10" ht="15">
      <c r="A19" s="2" t="s">
        <v>18</v>
      </c>
      <c r="B19" s="103">
        <v>9039.8</v>
      </c>
      <c r="C19" s="103">
        <v>9429.32</v>
      </c>
      <c r="D19" s="103">
        <v>10143.21</v>
      </c>
      <c r="E19" s="103">
        <v>18455.4</v>
      </c>
      <c r="F19" s="103">
        <v>19911.1</v>
      </c>
      <c r="G19" s="103">
        <v>21526</v>
      </c>
      <c r="H19" s="106">
        <v>-2.2</v>
      </c>
      <c r="I19" s="106">
        <v>75</v>
      </c>
      <c r="J19" s="106">
        <v>3</v>
      </c>
    </row>
    <row r="20" spans="1:10" ht="15">
      <c r="A20" s="2" t="s">
        <v>19</v>
      </c>
      <c r="B20" s="103">
        <v>7877.85</v>
      </c>
      <c r="C20" s="103">
        <v>8212.96</v>
      </c>
      <c r="D20" s="103">
        <v>8902.06</v>
      </c>
      <c r="E20" s="103">
        <v>17681.6</v>
      </c>
      <c r="F20" s="103">
        <v>20000.8</v>
      </c>
      <c r="G20" s="103">
        <v>23709.6</v>
      </c>
      <c r="H20" s="106">
        <v>-10.1</v>
      </c>
      <c r="I20" s="106">
        <v>65</v>
      </c>
      <c r="J20" s="106">
        <v>5</v>
      </c>
    </row>
    <row r="21" spans="1:10" ht="15">
      <c r="A21" s="2" t="s">
        <v>23</v>
      </c>
      <c r="B21" s="103">
        <v>15415.07</v>
      </c>
      <c r="C21" s="103">
        <v>15875.67</v>
      </c>
      <c r="D21" s="103">
        <v>16853.31</v>
      </c>
      <c r="E21" s="103">
        <v>35747.6</v>
      </c>
      <c r="F21" s="103">
        <v>39325.9</v>
      </c>
      <c r="G21" s="103">
        <v>43551.9</v>
      </c>
      <c r="H21" s="106">
        <v>-7</v>
      </c>
      <c r="I21" s="106">
        <v>75</v>
      </c>
      <c r="J21" s="106">
        <v>20</v>
      </c>
    </row>
    <row r="22" spans="1:10" ht="15">
      <c r="A22" s="2" t="s">
        <v>20</v>
      </c>
      <c r="B22" s="103">
        <v>8013.45</v>
      </c>
      <c r="C22" s="103">
        <v>8310.87</v>
      </c>
      <c r="D22" s="103">
        <v>8928.61</v>
      </c>
      <c r="E22" s="103">
        <v>11345.6</v>
      </c>
      <c r="F22" s="103">
        <v>12446.9</v>
      </c>
      <c r="G22" s="103">
        <v>15510.8</v>
      </c>
      <c r="H22" s="106">
        <v>-4.4</v>
      </c>
      <c r="I22" s="106">
        <v>80</v>
      </c>
      <c r="J22" s="106">
        <v>20</v>
      </c>
    </row>
    <row r="23" spans="1:10" ht="15">
      <c r="A23" s="2" t="s">
        <v>42</v>
      </c>
      <c r="B23" s="103">
        <v>7057.83</v>
      </c>
      <c r="C23" s="103">
        <v>7566.83</v>
      </c>
      <c r="D23" s="103">
        <v>8303.95</v>
      </c>
      <c r="E23" s="103">
        <v>18027.8</v>
      </c>
      <c r="F23" s="103">
        <v>20478.8</v>
      </c>
      <c r="G23" s="103">
        <v>23403.2</v>
      </c>
      <c r="H23" s="106">
        <v>-17.9</v>
      </c>
      <c r="I23" s="106">
        <v>70</v>
      </c>
      <c r="J23" s="106">
        <v>15</v>
      </c>
    </row>
    <row r="24" spans="1:10" ht="15">
      <c r="A24" s="2" t="s">
        <v>43</v>
      </c>
      <c r="B24" s="103">
        <v>8032.83</v>
      </c>
      <c r="C24" s="103">
        <v>8559.54</v>
      </c>
      <c r="D24" s="103">
        <v>9249.66</v>
      </c>
      <c r="E24" s="103">
        <v>13292.6</v>
      </c>
      <c r="F24" s="103">
        <v>14579</v>
      </c>
      <c r="G24" s="103">
        <v>16932.3</v>
      </c>
      <c r="H24" s="106">
        <v>-14.4</v>
      </c>
      <c r="I24" s="106">
        <v>60</v>
      </c>
      <c r="J24" s="106">
        <v>5</v>
      </c>
    </row>
    <row r="25" spans="1:10" ht="15">
      <c r="A25" s="2" t="s">
        <v>44</v>
      </c>
      <c r="B25" s="103">
        <v>7781.65</v>
      </c>
      <c r="C25" s="103">
        <v>8353.69</v>
      </c>
      <c r="D25" s="103">
        <v>9071.9</v>
      </c>
      <c r="E25" s="103">
        <v>13525.8</v>
      </c>
      <c r="F25" s="103">
        <v>14890.5</v>
      </c>
      <c r="G25" s="103">
        <v>16895.5</v>
      </c>
      <c r="H25" s="106">
        <v>-11.8</v>
      </c>
      <c r="I25" s="106">
        <v>65</v>
      </c>
      <c r="J25" s="106">
        <v>5</v>
      </c>
    </row>
    <row r="26" spans="1:10" ht="15">
      <c r="A26" s="2" t="s">
        <v>45</v>
      </c>
      <c r="B26" s="103">
        <v>8757.39</v>
      </c>
      <c r="C26" s="103">
        <v>8854.4</v>
      </c>
      <c r="D26" s="103">
        <v>9382.25</v>
      </c>
      <c r="E26" s="103">
        <v>16329.9</v>
      </c>
      <c r="F26" s="103">
        <v>18416</v>
      </c>
      <c r="G26" s="103">
        <v>21409.2</v>
      </c>
      <c r="H26" s="106">
        <v>-0.2</v>
      </c>
      <c r="I26" s="106">
        <v>75</v>
      </c>
      <c r="J26" s="106">
        <v>15</v>
      </c>
    </row>
    <row r="27" spans="1:10" ht="15">
      <c r="A27" s="2" t="s">
        <v>46</v>
      </c>
      <c r="B27" s="103">
        <v>9015.34</v>
      </c>
      <c r="C27" s="103">
        <v>9614.35</v>
      </c>
      <c r="D27" s="103">
        <v>10477.71</v>
      </c>
      <c r="E27" s="103">
        <v>23254.2</v>
      </c>
      <c r="F27" s="103">
        <v>25658.6</v>
      </c>
      <c r="G27" s="103">
        <v>28672.4</v>
      </c>
      <c r="H27" s="106">
        <v>-16</v>
      </c>
      <c r="I27" s="106">
        <v>75</v>
      </c>
      <c r="J27" s="106">
        <v>10</v>
      </c>
    </row>
    <row r="28" spans="1:10" ht="15">
      <c r="A28" s="2" t="s">
        <v>47</v>
      </c>
      <c r="B28" s="103">
        <v>7728.08</v>
      </c>
      <c r="C28" s="103">
        <v>8381.46</v>
      </c>
      <c r="D28" s="103">
        <v>9015.94</v>
      </c>
      <c r="E28" s="103">
        <v>13227.9</v>
      </c>
      <c r="F28" s="103">
        <v>14833.1</v>
      </c>
      <c r="G28" s="103">
        <v>17180.3</v>
      </c>
      <c r="H28" s="106">
        <v>-16.3</v>
      </c>
      <c r="I28" s="106">
        <v>60</v>
      </c>
      <c r="J28" s="106">
        <v>5</v>
      </c>
    </row>
    <row r="29" spans="1:10" ht="15">
      <c r="A29" s="2" t="s">
        <v>48</v>
      </c>
      <c r="B29" s="103">
        <v>8189.6</v>
      </c>
      <c r="C29" s="103">
        <v>8436.66</v>
      </c>
      <c r="D29" s="103">
        <v>8913.55</v>
      </c>
      <c r="E29" s="103">
        <v>14006.5</v>
      </c>
      <c r="F29" s="103">
        <v>16240.8</v>
      </c>
      <c r="G29" s="103">
        <v>18690</v>
      </c>
      <c r="H29" s="106">
        <v>-7.3</v>
      </c>
      <c r="I29" s="106">
        <v>65</v>
      </c>
      <c r="J29" s="106">
        <v>15</v>
      </c>
    </row>
    <row r="30" spans="1:10" ht="15">
      <c r="A30" s="2" t="s">
        <v>49</v>
      </c>
      <c r="B30" s="103">
        <v>8979.27</v>
      </c>
      <c r="C30" s="103">
        <v>9408.74</v>
      </c>
      <c r="D30" s="103">
        <v>10182.45</v>
      </c>
      <c r="E30" s="103">
        <v>20768.3</v>
      </c>
      <c r="F30" s="103">
        <v>23302.6</v>
      </c>
      <c r="G30" s="103">
        <v>26309.9</v>
      </c>
      <c r="H30" s="106">
        <v>-6.6</v>
      </c>
      <c r="I30" s="106">
        <v>75</v>
      </c>
      <c r="J30" s="106">
        <v>5</v>
      </c>
    </row>
    <row r="31" spans="1:10" ht="15">
      <c r="A31" s="2" t="s">
        <v>50</v>
      </c>
      <c r="B31" s="103">
        <v>8028.79</v>
      </c>
      <c r="C31" s="103">
        <v>8424.17</v>
      </c>
      <c r="D31" s="103">
        <v>9096.65</v>
      </c>
      <c r="E31" s="103">
        <v>15429.8</v>
      </c>
      <c r="F31" s="103">
        <v>17010.4</v>
      </c>
      <c r="G31" s="103">
        <v>19416.6</v>
      </c>
      <c r="H31" s="106">
        <v>-10.3</v>
      </c>
      <c r="I31" s="106">
        <v>65</v>
      </c>
      <c r="J31" s="106">
        <v>10</v>
      </c>
    </row>
    <row r="32" spans="1:10" ht="15">
      <c r="A32" s="2" t="s">
        <v>51</v>
      </c>
      <c r="B32" s="103">
        <v>12417.24</v>
      </c>
      <c r="C32" s="103">
        <v>13597.56</v>
      </c>
      <c r="D32" s="103">
        <v>14800.52</v>
      </c>
      <c r="E32" s="103">
        <v>36582</v>
      </c>
      <c r="F32" s="103">
        <v>41933.7</v>
      </c>
      <c r="G32" s="103">
        <v>49667.3</v>
      </c>
      <c r="H32" s="106">
        <v>-16.7</v>
      </c>
      <c r="I32" s="106">
        <v>70</v>
      </c>
      <c r="J32" s="106">
        <v>20</v>
      </c>
    </row>
    <row r="33" spans="1:10" ht="15">
      <c r="A33" s="2" t="s">
        <v>96</v>
      </c>
      <c r="B33" s="103">
        <v>9455.28</v>
      </c>
      <c r="C33" s="103">
        <v>9974.9</v>
      </c>
      <c r="D33" s="103">
        <v>10857.69</v>
      </c>
      <c r="E33" s="103">
        <v>25417.4</v>
      </c>
      <c r="F33" s="103">
        <v>28585.6</v>
      </c>
      <c r="G33" s="103">
        <v>32302.5</v>
      </c>
      <c r="H33" s="106">
        <v>-7.8</v>
      </c>
      <c r="I33" s="106">
        <v>65</v>
      </c>
      <c r="J33" s="106">
        <v>5</v>
      </c>
    </row>
    <row r="34" spans="1:10" ht="15">
      <c r="A34" s="2" t="s">
        <v>52</v>
      </c>
      <c r="B34" s="103">
        <v>11062.9</v>
      </c>
      <c r="C34" s="103">
        <v>11490.32</v>
      </c>
      <c r="D34" s="103">
        <v>12175.18</v>
      </c>
      <c r="E34" s="103">
        <v>29307.8</v>
      </c>
      <c r="F34" s="103">
        <v>32341.6</v>
      </c>
      <c r="G34" s="103">
        <v>36187.9</v>
      </c>
      <c r="H34" s="106">
        <v>-10.5</v>
      </c>
      <c r="I34" s="106">
        <v>70</v>
      </c>
      <c r="J34" s="106">
        <v>10</v>
      </c>
    </row>
    <row r="35" spans="1:10" ht="15">
      <c r="A35" s="2" t="s">
        <v>53</v>
      </c>
      <c r="B35" s="103">
        <v>13826.54</v>
      </c>
      <c r="C35" s="103">
        <v>14895.26</v>
      </c>
      <c r="D35" s="103">
        <v>15227.68</v>
      </c>
      <c r="E35" s="103">
        <v>47349.4</v>
      </c>
      <c r="F35" s="103">
        <v>50035.8</v>
      </c>
      <c r="G35" s="103">
        <v>57794.6</v>
      </c>
      <c r="H35" s="106">
        <v>-18.1</v>
      </c>
      <c r="I35" s="106">
        <v>60</v>
      </c>
      <c r="J35" s="106">
        <v>5</v>
      </c>
    </row>
    <row r="36" spans="1:10" ht="15">
      <c r="A36" s="2" t="s">
        <v>54</v>
      </c>
      <c r="B36" s="103">
        <v>8107.26</v>
      </c>
      <c r="C36" s="103">
        <v>8608.13</v>
      </c>
      <c r="D36" s="103">
        <v>9355.44</v>
      </c>
      <c r="E36" s="103">
        <v>16327.6</v>
      </c>
      <c r="F36" s="103">
        <v>18492.4</v>
      </c>
      <c r="G36" s="103">
        <v>20958.8</v>
      </c>
      <c r="H36" s="106">
        <v>-11.7</v>
      </c>
      <c r="I36" s="106">
        <v>60</v>
      </c>
      <c r="J36" s="106">
        <v>3</v>
      </c>
    </row>
    <row r="37" spans="1:10" ht="15">
      <c r="A37" s="2" t="s">
        <v>55</v>
      </c>
      <c r="B37" s="103">
        <v>8050.21</v>
      </c>
      <c r="C37" s="103">
        <v>8334.16</v>
      </c>
      <c r="D37" s="103">
        <v>8999.43</v>
      </c>
      <c r="E37" s="103">
        <v>16750.8</v>
      </c>
      <c r="F37" s="103">
        <v>18636.5</v>
      </c>
      <c r="G37" s="103">
        <v>21297.4</v>
      </c>
      <c r="H37" s="106">
        <v>-8.7</v>
      </c>
      <c r="I37" s="106">
        <v>70</v>
      </c>
      <c r="J37" s="106">
        <v>3</v>
      </c>
    </row>
    <row r="38" spans="1:10" ht="15">
      <c r="A38" s="2" t="s">
        <v>56</v>
      </c>
      <c r="B38" s="103">
        <v>8614.84</v>
      </c>
      <c r="C38" s="103">
        <v>9262.1</v>
      </c>
      <c r="D38" s="103">
        <v>9982.96</v>
      </c>
      <c r="E38" s="103">
        <v>18229.7</v>
      </c>
      <c r="F38" s="103">
        <v>20308.5</v>
      </c>
      <c r="G38" s="103">
        <v>23245.8</v>
      </c>
      <c r="H38" s="106">
        <v>-17.3</v>
      </c>
      <c r="I38" s="106">
        <v>65</v>
      </c>
      <c r="J38" s="106">
        <v>5</v>
      </c>
    </row>
    <row r="39" spans="1:10" ht="15">
      <c r="A39" s="2" t="s">
        <v>57</v>
      </c>
      <c r="B39" s="103">
        <v>7391.84</v>
      </c>
      <c r="C39" s="103">
        <v>7714.64</v>
      </c>
      <c r="D39" s="103">
        <v>8341.99</v>
      </c>
      <c r="E39" s="103">
        <v>16708.2</v>
      </c>
      <c r="F39" s="103">
        <v>19087.8</v>
      </c>
      <c r="G39" s="103">
        <v>21931.2</v>
      </c>
      <c r="H39" s="106">
        <v>-17.2</v>
      </c>
      <c r="I39" s="106">
        <v>60</v>
      </c>
      <c r="J39" s="106">
        <v>5</v>
      </c>
    </row>
    <row r="40" spans="1:10" ht="15">
      <c r="A40" s="2" t="s">
        <v>58</v>
      </c>
      <c r="B40" s="103">
        <v>7314.04</v>
      </c>
      <c r="C40" s="103">
        <v>7726.32</v>
      </c>
      <c r="D40" s="103">
        <v>8329.64</v>
      </c>
      <c r="E40" s="103">
        <v>15199.6</v>
      </c>
      <c r="F40" s="103">
        <v>17024.9</v>
      </c>
      <c r="G40" s="103">
        <v>19270.8</v>
      </c>
      <c r="H40" s="106">
        <v>-12.9</v>
      </c>
      <c r="I40" s="106">
        <v>55</v>
      </c>
      <c r="J40" s="106">
        <v>15</v>
      </c>
    </row>
    <row r="41" spans="1:10" ht="15">
      <c r="A41" s="2" t="s">
        <v>59</v>
      </c>
      <c r="B41" s="103">
        <v>7157.28</v>
      </c>
      <c r="C41" s="103">
        <v>7636.4</v>
      </c>
      <c r="D41" s="103">
        <v>8132.6</v>
      </c>
      <c r="E41" s="103">
        <v>13174.2</v>
      </c>
      <c r="F41" s="103">
        <v>14528.6</v>
      </c>
      <c r="G41" s="103">
        <v>16888</v>
      </c>
      <c r="H41" s="106">
        <v>-7.8</v>
      </c>
      <c r="I41" s="106">
        <v>65</v>
      </c>
      <c r="J41" s="106">
        <v>10</v>
      </c>
    </row>
    <row r="42" spans="1:10" ht="15">
      <c r="A42" s="2" t="s">
        <v>60</v>
      </c>
      <c r="B42" s="103">
        <v>7531.52</v>
      </c>
      <c r="C42" s="103">
        <v>8027.46</v>
      </c>
      <c r="D42" s="103">
        <v>8379.5</v>
      </c>
      <c r="E42" s="103">
        <v>14423.6</v>
      </c>
      <c r="F42" s="103">
        <v>16362.2</v>
      </c>
      <c r="G42" s="103">
        <v>19126.2</v>
      </c>
      <c r="H42" s="106">
        <v>-9.8</v>
      </c>
      <c r="I42" s="106">
        <v>60</v>
      </c>
      <c r="J42" s="106">
        <v>10</v>
      </c>
    </row>
    <row r="43" spans="1:10" ht="15">
      <c r="A43" s="2" t="s">
        <v>61</v>
      </c>
      <c r="B43" s="103">
        <v>8882.33</v>
      </c>
      <c r="C43" s="103">
        <v>9215.2</v>
      </c>
      <c r="D43" s="103">
        <v>9914.52</v>
      </c>
      <c r="E43" s="103">
        <v>17438.3</v>
      </c>
      <c r="F43" s="103">
        <v>18773.3</v>
      </c>
      <c r="G43" s="103">
        <v>21820.9</v>
      </c>
      <c r="H43" s="106">
        <v>-13.9</v>
      </c>
      <c r="I43" s="106">
        <v>60</v>
      </c>
      <c r="J43" s="106">
        <v>5</v>
      </c>
    </row>
    <row r="44" spans="1:10" ht="15">
      <c r="A44" s="2" t="s">
        <v>62</v>
      </c>
      <c r="B44" s="103">
        <v>10472.35</v>
      </c>
      <c r="C44" s="103">
        <v>11188.58</v>
      </c>
      <c r="D44" s="103">
        <v>11895</v>
      </c>
      <c r="E44" s="103">
        <v>21888.7</v>
      </c>
      <c r="F44" s="103">
        <v>24423</v>
      </c>
      <c r="G44" s="103">
        <v>27444.6</v>
      </c>
      <c r="H44" s="106">
        <v>-12.6</v>
      </c>
      <c r="I44" s="106">
        <v>55</v>
      </c>
      <c r="J44" s="106">
        <v>15</v>
      </c>
    </row>
    <row r="45" spans="1:10" ht="15">
      <c r="A45" s="2" t="s">
        <v>63</v>
      </c>
      <c r="B45" s="103">
        <v>7954.01</v>
      </c>
      <c r="C45" s="103">
        <v>8474.76</v>
      </c>
      <c r="D45" s="103">
        <v>9259</v>
      </c>
      <c r="E45" s="103">
        <v>14498.2</v>
      </c>
      <c r="F45" s="103">
        <v>15721.2</v>
      </c>
      <c r="G45" s="103">
        <v>18202.9</v>
      </c>
      <c r="H45" s="106">
        <v>-6.3</v>
      </c>
      <c r="I45" s="106">
        <v>70</v>
      </c>
      <c r="J45" s="106">
        <v>3</v>
      </c>
    </row>
    <row r="46" spans="1:10" ht="15">
      <c r="A46" s="2" t="s">
        <v>64</v>
      </c>
      <c r="B46" s="103">
        <v>7883.25</v>
      </c>
      <c r="C46" s="103">
        <v>8239.38</v>
      </c>
      <c r="D46" s="103">
        <v>8846.99</v>
      </c>
      <c r="E46" s="103">
        <v>12787.4</v>
      </c>
      <c r="F46" s="103">
        <v>14344.9</v>
      </c>
      <c r="G46" s="103">
        <v>16715.2</v>
      </c>
      <c r="H46" s="106">
        <v>-1.4</v>
      </c>
      <c r="I46" s="106">
        <v>75</v>
      </c>
      <c r="J46" s="106">
        <v>15</v>
      </c>
    </row>
    <row r="47" spans="1:10" ht="15">
      <c r="A47" s="2" t="s">
        <v>65</v>
      </c>
      <c r="B47" s="103">
        <v>9073.59</v>
      </c>
      <c r="C47" s="103">
        <v>9106.32</v>
      </c>
      <c r="D47" s="103">
        <v>10299.32</v>
      </c>
      <c r="E47" s="103">
        <v>14235.8</v>
      </c>
      <c r="F47" s="103">
        <v>15632.4</v>
      </c>
      <c r="G47" s="103">
        <v>18264.6</v>
      </c>
      <c r="H47" s="106">
        <v>-22.8</v>
      </c>
      <c r="I47" s="106">
        <v>85</v>
      </c>
      <c r="J47" s="106">
        <v>10</v>
      </c>
    </row>
    <row r="48" spans="1:10" ht="15">
      <c r="A48" s="2" t="s">
        <v>66</v>
      </c>
      <c r="B48" s="103">
        <v>7467.59</v>
      </c>
      <c r="C48" s="103">
        <v>7939.91</v>
      </c>
      <c r="D48" s="103">
        <v>8547.69</v>
      </c>
      <c r="E48" s="103">
        <v>16377.7</v>
      </c>
      <c r="F48" s="103">
        <v>18397</v>
      </c>
      <c r="G48" s="103">
        <v>20264.7</v>
      </c>
      <c r="H48" s="106">
        <v>-13.8</v>
      </c>
      <c r="I48" s="106">
        <v>60</v>
      </c>
      <c r="J48" s="106">
        <v>15</v>
      </c>
    </row>
    <row r="49" spans="1:10" ht="15">
      <c r="A49" s="2" t="s">
        <v>67</v>
      </c>
      <c r="B49" s="103">
        <v>8507.05</v>
      </c>
      <c r="C49" s="103">
        <v>9215.23</v>
      </c>
      <c r="D49" s="103">
        <v>10029.55</v>
      </c>
      <c r="E49" s="103">
        <v>17999.7</v>
      </c>
      <c r="F49" s="103">
        <v>19924</v>
      </c>
      <c r="G49" s="103">
        <v>23100.7</v>
      </c>
      <c r="H49" s="106">
        <v>-23.8</v>
      </c>
      <c r="I49" s="106">
        <v>90</v>
      </c>
      <c r="J49" s="106">
        <v>10</v>
      </c>
    </row>
    <row r="50" spans="1:10" ht="15">
      <c r="A50" s="2" t="s">
        <v>68</v>
      </c>
      <c r="B50" s="103">
        <v>7531.04</v>
      </c>
      <c r="C50" s="103">
        <v>8038.82</v>
      </c>
      <c r="D50" s="103">
        <v>8636.88</v>
      </c>
      <c r="E50" s="103">
        <v>10243.5</v>
      </c>
      <c r="F50" s="103">
        <v>11235.8</v>
      </c>
      <c r="G50" s="103">
        <v>13659.6</v>
      </c>
      <c r="H50" s="106">
        <v>0.6</v>
      </c>
      <c r="I50" s="106">
        <v>75</v>
      </c>
      <c r="J50" s="106">
        <v>5</v>
      </c>
    </row>
    <row r="51" spans="1:10" ht="15">
      <c r="A51" s="2" t="s">
        <v>69</v>
      </c>
      <c r="B51" s="103">
        <v>7170.73</v>
      </c>
      <c r="C51" s="103">
        <v>7343.85</v>
      </c>
      <c r="D51" s="103">
        <v>7801.83</v>
      </c>
      <c r="E51" s="103">
        <v>12855.3</v>
      </c>
      <c r="F51" s="103">
        <v>14513.2</v>
      </c>
      <c r="G51" s="103">
        <v>18301.5</v>
      </c>
      <c r="H51" s="106">
        <v>-2.2</v>
      </c>
      <c r="I51" s="106">
        <v>80</v>
      </c>
      <c r="J51" s="106">
        <v>20</v>
      </c>
    </row>
    <row r="52" spans="1:10" ht="15">
      <c r="A52" s="2" t="s">
        <v>70</v>
      </c>
      <c r="B52" s="103">
        <v>7684.6</v>
      </c>
      <c r="C52" s="103">
        <v>8113.57</v>
      </c>
      <c r="D52" s="103">
        <v>8979.04</v>
      </c>
      <c r="E52" s="103">
        <v>11601</v>
      </c>
      <c r="F52" s="103">
        <v>12559.1</v>
      </c>
      <c r="G52" s="103">
        <v>15040.7</v>
      </c>
      <c r="H52" s="106">
        <v>-5</v>
      </c>
      <c r="I52" s="106">
        <v>75</v>
      </c>
      <c r="J52" s="106">
        <v>15</v>
      </c>
    </row>
    <row r="53" spans="1:10" ht="15">
      <c r="A53" s="2" t="s">
        <v>71</v>
      </c>
      <c r="B53" s="103">
        <v>8950.29</v>
      </c>
      <c r="C53" s="103">
        <v>9644.09</v>
      </c>
      <c r="D53" s="103">
        <v>10286.17</v>
      </c>
      <c r="E53" s="103">
        <v>20056</v>
      </c>
      <c r="F53" s="103">
        <v>22173.9</v>
      </c>
      <c r="G53" s="103">
        <v>24795.8</v>
      </c>
      <c r="H53" s="106">
        <v>-10.3</v>
      </c>
      <c r="I53" s="106">
        <v>75</v>
      </c>
      <c r="J53" s="106">
        <v>5</v>
      </c>
    </row>
    <row r="54" spans="1:10" ht="15">
      <c r="A54" s="2" t="s">
        <v>72</v>
      </c>
      <c r="B54" s="103">
        <v>10284.56</v>
      </c>
      <c r="C54" s="103">
        <v>10722.21</v>
      </c>
      <c r="D54" s="103">
        <v>11361.21</v>
      </c>
      <c r="E54" s="103">
        <v>26139.8</v>
      </c>
      <c r="F54" s="103">
        <v>28897.3</v>
      </c>
      <c r="G54" s="103">
        <v>33971.4</v>
      </c>
      <c r="H54" s="106">
        <v>-15.2</v>
      </c>
      <c r="I54" s="106">
        <v>60</v>
      </c>
      <c r="J54" s="106">
        <v>5</v>
      </c>
    </row>
    <row r="55" spans="1:10" ht="15">
      <c r="A55" s="2" t="s">
        <v>73</v>
      </c>
      <c r="B55" s="103">
        <v>7261.81</v>
      </c>
      <c r="C55" s="103">
        <v>7633.29</v>
      </c>
      <c r="D55" s="103">
        <v>8195.75</v>
      </c>
      <c r="E55" s="103">
        <v>12650.6</v>
      </c>
      <c r="F55" s="103">
        <v>14001.2</v>
      </c>
      <c r="G55" s="103">
        <v>16023</v>
      </c>
      <c r="H55" s="106">
        <v>-12.1</v>
      </c>
      <c r="I55" s="106">
        <v>60</v>
      </c>
      <c r="J55" s="106">
        <v>5</v>
      </c>
    </row>
    <row r="56" spans="1:10" ht="15">
      <c r="A56" s="2" t="s">
        <v>74</v>
      </c>
      <c r="B56" s="103">
        <v>7527.31</v>
      </c>
      <c r="C56" s="103">
        <v>7985</v>
      </c>
      <c r="D56" s="103">
        <v>8599.85</v>
      </c>
      <c r="E56" s="103">
        <v>11883.1</v>
      </c>
      <c r="F56" s="103">
        <v>13305.1</v>
      </c>
      <c r="G56" s="103">
        <v>15186.6</v>
      </c>
      <c r="H56" s="106">
        <v>-12.3</v>
      </c>
      <c r="I56" s="106">
        <v>65</v>
      </c>
      <c r="J56" s="106">
        <v>10</v>
      </c>
    </row>
    <row r="57" spans="1:10" ht="15">
      <c r="A57" s="2" t="s">
        <v>75</v>
      </c>
      <c r="B57" s="103">
        <v>11154.27</v>
      </c>
      <c r="C57" s="103">
        <v>12056.9</v>
      </c>
      <c r="D57" s="103">
        <v>12772.67</v>
      </c>
      <c r="E57" s="103">
        <v>28708</v>
      </c>
      <c r="F57" s="103">
        <v>34051.5</v>
      </c>
      <c r="G57" s="103">
        <v>39915.6</v>
      </c>
      <c r="H57" s="106">
        <v>-39.6</v>
      </c>
      <c r="I57" s="106">
        <v>50</v>
      </c>
      <c r="J57" s="106">
        <v>5</v>
      </c>
    </row>
    <row r="58" spans="1:10" ht="15">
      <c r="A58" s="2" t="s">
        <v>76</v>
      </c>
      <c r="B58" s="103">
        <v>7437.31</v>
      </c>
      <c r="C58" s="103">
        <v>7888.08</v>
      </c>
      <c r="D58" s="103">
        <v>8581.84</v>
      </c>
      <c r="E58" s="103">
        <v>11817.6</v>
      </c>
      <c r="F58" s="103">
        <v>13376</v>
      </c>
      <c r="G58" s="103">
        <v>15896.7</v>
      </c>
      <c r="H58" s="106">
        <v>-2.9</v>
      </c>
      <c r="I58" s="106">
        <v>80</v>
      </c>
      <c r="J58" s="106">
        <v>20</v>
      </c>
    </row>
    <row r="59" spans="1:10" ht="15">
      <c r="A59" s="2" t="s">
        <v>77</v>
      </c>
      <c r="B59" s="103">
        <v>7320.13</v>
      </c>
      <c r="C59" s="103">
        <v>7797.31</v>
      </c>
      <c r="D59" s="103">
        <v>8700.46</v>
      </c>
      <c r="E59" s="103">
        <v>17350.1</v>
      </c>
      <c r="F59" s="103">
        <v>20009.4</v>
      </c>
      <c r="G59" s="103">
        <v>23233.7</v>
      </c>
      <c r="H59" s="106">
        <v>-11.6</v>
      </c>
      <c r="I59" s="106">
        <v>60</v>
      </c>
      <c r="J59" s="106">
        <v>5</v>
      </c>
    </row>
    <row r="60" spans="1:10" ht="15">
      <c r="A60" s="2" t="s">
        <v>78</v>
      </c>
      <c r="B60" s="103">
        <v>8115.72</v>
      </c>
      <c r="C60" s="103">
        <v>8620.37</v>
      </c>
      <c r="D60" s="103">
        <v>9407.8</v>
      </c>
      <c r="E60" s="103">
        <v>17530</v>
      </c>
      <c r="F60" s="103">
        <v>19163.1</v>
      </c>
      <c r="G60" s="103">
        <v>22238.5</v>
      </c>
      <c r="H60" s="106">
        <v>-29.3</v>
      </c>
      <c r="I60" s="106">
        <v>90</v>
      </c>
      <c r="J60" s="106">
        <v>5</v>
      </c>
    </row>
    <row r="61" spans="1:10" ht="15">
      <c r="A61" s="2" t="s">
        <v>27</v>
      </c>
      <c r="B61" s="103">
        <v>8196.6</v>
      </c>
      <c r="C61" s="103">
        <v>8653</v>
      </c>
      <c r="D61" s="103">
        <v>9346.26</v>
      </c>
      <c r="E61" s="103">
        <v>18358.4</v>
      </c>
      <c r="F61" s="103">
        <v>20689.5</v>
      </c>
      <c r="G61" s="103">
        <v>23466.5</v>
      </c>
      <c r="H61" s="106">
        <v>-19.6</v>
      </c>
      <c r="I61" s="106">
        <v>75</v>
      </c>
      <c r="J61" s="106">
        <v>5</v>
      </c>
    </row>
    <row r="62" spans="1:10" ht="15">
      <c r="A62" s="2" t="s">
        <v>28</v>
      </c>
      <c r="B62" s="103">
        <v>8462.96</v>
      </c>
      <c r="C62" s="103">
        <v>9051.51</v>
      </c>
      <c r="D62" s="103">
        <v>9813.91</v>
      </c>
      <c r="E62" s="103">
        <v>15243.9</v>
      </c>
      <c r="F62" s="103">
        <v>16949.5</v>
      </c>
      <c r="G62" s="103">
        <v>19189.4</v>
      </c>
      <c r="H62" s="106">
        <v>-3.8</v>
      </c>
      <c r="I62" s="106">
        <v>60</v>
      </c>
      <c r="J62" s="106">
        <v>10</v>
      </c>
    </row>
    <row r="63" spans="1:10" ht="15">
      <c r="A63" s="2" t="s">
        <v>29</v>
      </c>
      <c r="B63" s="103">
        <v>8271.82</v>
      </c>
      <c r="C63" s="103">
        <v>8716.3</v>
      </c>
      <c r="D63" s="103">
        <v>9455.83</v>
      </c>
      <c r="E63" s="103">
        <v>15288.9</v>
      </c>
      <c r="F63" s="103">
        <v>16717.7</v>
      </c>
      <c r="G63" s="103">
        <v>19098.4</v>
      </c>
      <c r="H63" s="106">
        <v>-11</v>
      </c>
      <c r="I63" s="106">
        <v>65</v>
      </c>
      <c r="J63" s="106">
        <v>5</v>
      </c>
    </row>
    <row r="64" spans="1:10" ht="15">
      <c r="A64" s="2" t="s">
        <v>30</v>
      </c>
      <c r="B64" s="103">
        <v>8808.91</v>
      </c>
      <c r="C64" s="103">
        <v>9325.05</v>
      </c>
      <c r="D64" s="103">
        <v>9919.08</v>
      </c>
      <c r="E64" s="103">
        <v>16479.4</v>
      </c>
      <c r="F64" s="103">
        <v>18600.3</v>
      </c>
      <c r="G64" s="103">
        <v>20799.9</v>
      </c>
      <c r="H64" s="106">
        <v>-13.5</v>
      </c>
      <c r="I64" s="106">
        <v>55</v>
      </c>
      <c r="J64" s="106">
        <v>10</v>
      </c>
    </row>
    <row r="65" spans="1:10" ht="15">
      <c r="A65" s="2" t="s">
        <v>31</v>
      </c>
      <c r="B65" s="103">
        <v>7091.41</v>
      </c>
      <c r="C65" s="103">
        <v>7544.99</v>
      </c>
      <c r="D65" s="103">
        <v>8105.17</v>
      </c>
      <c r="E65" s="103">
        <v>14554</v>
      </c>
      <c r="F65" s="103">
        <v>16204.7</v>
      </c>
      <c r="G65" s="103">
        <v>18803.3</v>
      </c>
      <c r="H65" s="106">
        <v>-8.7</v>
      </c>
      <c r="I65" s="106">
        <v>60</v>
      </c>
      <c r="J65" s="106">
        <v>10</v>
      </c>
    </row>
    <row r="66" spans="1:10" ht="15">
      <c r="A66" s="2" t="s">
        <v>32</v>
      </c>
      <c r="B66" s="103">
        <v>12472.77</v>
      </c>
      <c r="C66" s="103">
        <v>13373.97</v>
      </c>
      <c r="D66" s="103">
        <v>14044.34</v>
      </c>
      <c r="E66" s="103">
        <v>35847.9</v>
      </c>
      <c r="F66" s="103">
        <v>38770.7</v>
      </c>
      <c r="G66" s="103">
        <v>44207.6</v>
      </c>
      <c r="H66" s="106">
        <v>-12.8</v>
      </c>
      <c r="I66" s="106">
        <v>60</v>
      </c>
      <c r="J66" s="106">
        <v>20</v>
      </c>
    </row>
    <row r="67" spans="1:10" ht="15">
      <c r="A67" s="2" t="s">
        <v>33</v>
      </c>
      <c r="B67" s="103">
        <v>8747.91</v>
      </c>
      <c r="C67" s="103">
        <v>9306.98</v>
      </c>
      <c r="D67" s="103">
        <v>10094.91</v>
      </c>
      <c r="E67" s="103">
        <v>19756.7</v>
      </c>
      <c r="F67" s="103">
        <v>22179.2</v>
      </c>
      <c r="G67" s="103">
        <v>25138.8</v>
      </c>
      <c r="H67" s="106">
        <v>-13.6</v>
      </c>
      <c r="I67" s="106">
        <v>60</v>
      </c>
      <c r="J67" s="106">
        <v>10</v>
      </c>
    </row>
    <row r="68" spans="1:10" ht="15">
      <c r="A68" s="2" t="s">
        <v>34</v>
      </c>
      <c r="B68" s="103">
        <v>8165.22</v>
      </c>
      <c r="C68" s="103">
        <v>8626.28</v>
      </c>
      <c r="D68" s="103">
        <v>9423.27</v>
      </c>
      <c r="E68" s="103">
        <v>14513</v>
      </c>
      <c r="F68" s="103">
        <v>16189.4</v>
      </c>
      <c r="G68" s="103">
        <v>17941.6</v>
      </c>
      <c r="H68" s="106">
        <v>-7.5</v>
      </c>
      <c r="I68" s="106">
        <v>70</v>
      </c>
      <c r="J68" s="106">
        <v>10</v>
      </c>
    </row>
    <row r="69" spans="1:10" ht="15">
      <c r="A69" s="2" t="s">
        <v>35</v>
      </c>
      <c r="B69" s="103">
        <v>8803.22</v>
      </c>
      <c r="C69" s="103">
        <v>9313.48</v>
      </c>
      <c r="D69" s="103">
        <v>9914.03</v>
      </c>
      <c r="E69" s="103">
        <v>13949</v>
      </c>
      <c r="F69" s="103">
        <v>15588.7</v>
      </c>
      <c r="G69" s="103">
        <v>18446.9</v>
      </c>
      <c r="H69" s="106">
        <v>-2.9</v>
      </c>
      <c r="I69" s="106">
        <v>80</v>
      </c>
      <c r="J69" s="106">
        <v>20</v>
      </c>
    </row>
    <row r="70" spans="1:10" ht="15">
      <c r="A70" s="2" t="s">
        <v>36</v>
      </c>
      <c r="B70" s="103">
        <v>7870.92</v>
      </c>
      <c r="C70" s="103">
        <v>8564.66</v>
      </c>
      <c r="D70" s="103">
        <v>9117.92</v>
      </c>
      <c r="E70" s="103">
        <v>12623.9</v>
      </c>
      <c r="F70" s="103">
        <v>14292.9</v>
      </c>
      <c r="G70" s="103">
        <v>16866.3</v>
      </c>
      <c r="H70" s="106">
        <v>-10.9</v>
      </c>
      <c r="I70" s="106">
        <v>60</v>
      </c>
      <c r="J70" s="106">
        <v>10</v>
      </c>
    </row>
    <row r="71" spans="1:10" ht="15">
      <c r="A71" s="2" t="s">
        <v>84</v>
      </c>
      <c r="B71" s="103">
        <v>8458.2</v>
      </c>
      <c r="C71" s="103">
        <v>8919.28</v>
      </c>
      <c r="D71" s="103">
        <v>9859.58</v>
      </c>
      <c r="E71" s="103">
        <v>16155.3</v>
      </c>
      <c r="F71" s="103">
        <v>17747.3</v>
      </c>
      <c r="G71" s="103">
        <v>20246.1</v>
      </c>
      <c r="H71" s="106">
        <v>-10.5</v>
      </c>
      <c r="I71" s="106">
        <v>70</v>
      </c>
      <c r="J71" s="106">
        <v>5</v>
      </c>
    </row>
    <row r="72" spans="1:10" ht="15">
      <c r="A72" s="2" t="s">
        <v>85</v>
      </c>
      <c r="B72" s="103">
        <v>8641.3</v>
      </c>
      <c r="C72" s="103">
        <v>9209.54</v>
      </c>
      <c r="D72" s="103">
        <v>10013.08</v>
      </c>
      <c r="E72" s="103">
        <v>21450.2</v>
      </c>
      <c r="F72" s="103">
        <v>24001</v>
      </c>
      <c r="G72" s="103">
        <v>26725.4</v>
      </c>
      <c r="H72" s="106">
        <v>-17.9</v>
      </c>
      <c r="I72" s="106">
        <v>65</v>
      </c>
      <c r="J72" s="106">
        <v>5</v>
      </c>
    </row>
    <row r="73" spans="1:10" ht="15">
      <c r="A73" s="2" t="s">
        <v>86</v>
      </c>
      <c r="B73" s="103">
        <v>7850.57</v>
      </c>
      <c r="C73" s="103">
        <v>8296.16</v>
      </c>
      <c r="D73" s="103">
        <v>8975.17</v>
      </c>
      <c r="E73" s="103">
        <v>15640.7</v>
      </c>
      <c r="F73" s="103">
        <v>17225.1</v>
      </c>
      <c r="G73" s="103">
        <v>20121.3</v>
      </c>
      <c r="H73" s="106">
        <v>-10.9</v>
      </c>
      <c r="I73" s="106">
        <v>65</v>
      </c>
      <c r="J73" s="106">
        <v>10</v>
      </c>
    </row>
    <row r="74" spans="1:10" ht="15">
      <c r="A74" s="2" t="s">
        <v>87</v>
      </c>
      <c r="B74" s="103">
        <v>10507.52</v>
      </c>
      <c r="C74" s="103">
        <v>11085.87</v>
      </c>
      <c r="D74" s="103">
        <v>11799.6</v>
      </c>
      <c r="E74" s="103">
        <v>38212.7</v>
      </c>
      <c r="F74" s="103">
        <v>42289</v>
      </c>
      <c r="G74" s="103">
        <v>47177.3</v>
      </c>
      <c r="H74" s="106">
        <v>-17.4</v>
      </c>
      <c r="I74" s="106">
        <v>65</v>
      </c>
      <c r="J74" s="106">
        <v>10</v>
      </c>
    </row>
    <row r="75" spans="1:10" ht="15">
      <c r="A75" s="2" t="s">
        <v>24</v>
      </c>
      <c r="B75" s="103">
        <v>7504.47</v>
      </c>
      <c r="C75" s="103">
        <v>7821.94</v>
      </c>
      <c r="D75" s="103">
        <v>8611.28</v>
      </c>
      <c r="E75" s="103">
        <v>14291.1</v>
      </c>
      <c r="F75" s="103">
        <v>15843.3</v>
      </c>
      <c r="G75" s="103">
        <v>18240.7</v>
      </c>
      <c r="H75" s="106">
        <v>-13.4</v>
      </c>
      <c r="I75" s="106">
        <v>60</v>
      </c>
      <c r="J75" s="106">
        <v>5</v>
      </c>
    </row>
    <row r="76" spans="1:10" ht="15">
      <c r="A76" s="2" t="s">
        <v>88</v>
      </c>
      <c r="B76" s="103">
        <v>7371.01</v>
      </c>
      <c r="C76" s="103">
        <v>7927.8</v>
      </c>
      <c r="D76" s="103">
        <v>8552.29</v>
      </c>
      <c r="E76" s="103">
        <v>13339</v>
      </c>
      <c r="F76" s="103">
        <v>15008.6</v>
      </c>
      <c r="G76" s="103">
        <v>17107.4</v>
      </c>
      <c r="H76" s="106">
        <v>-13.8</v>
      </c>
      <c r="I76" s="106">
        <v>55</v>
      </c>
      <c r="J76" s="106">
        <v>10</v>
      </c>
    </row>
    <row r="77" spans="1:10" ht="15">
      <c r="A77" s="2" t="s">
        <v>89</v>
      </c>
      <c r="B77" s="103">
        <v>11271.09</v>
      </c>
      <c r="C77" s="103">
        <v>12162.19</v>
      </c>
      <c r="D77" s="103">
        <v>13254.82</v>
      </c>
      <c r="E77" s="103">
        <v>22656.5</v>
      </c>
      <c r="F77" s="103">
        <v>26155.7</v>
      </c>
      <c r="G77" s="103">
        <v>31076.1</v>
      </c>
      <c r="H77" s="106">
        <v>-20.2</v>
      </c>
      <c r="I77" s="106">
        <v>50</v>
      </c>
      <c r="J77" s="106">
        <v>10</v>
      </c>
    </row>
    <row r="78" spans="1:10" ht="15">
      <c r="A78" s="2" t="s">
        <v>90</v>
      </c>
      <c r="B78" s="103">
        <v>11509.65</v>
      </c>
      <c r="C78" s="103">
        <v>12123.94</v>
      </c>
      <c r="D78" s="103">
        <v>12943.54</v>
      </c>
      <c r="E78" s="103">
        <v>41314.6</v>
      </c>
      <c r="F78" s="103">
        <v>45498.1</v>
      </c>
      <c r="G78" s="103">
        <v>50841.3</v>
      </c>
      <c r="H78" s="106">
        <v>-19.8</v>
      </c>
      <c r="I78" s="106">
        <v>60</v>
      </c>
      <c r="J78" s="106">
        <v>5</v>
      </c>
    </row>
    <row r="79" spans="1:10" ht="15">
      <c r="A79" s="2" t="s">
        <v>91</v>
      </c>
      <c r="B79" s="103">
        <v>7796.87</v>
      </c>
      <c r="C79" s="103">
        <v>8342.78</v>
      </c>
      <c r="D79" s="103">
        <v>9106.42</v>
      </c>
      <c r="E79" s="103">
        <v>17370.2</v>
      </c>
      <c r="F79" s="103">
        <v>20015</v>
      </c>
      <c r="G79" s="103">
        <v>22500.5</v>
      </c>
      <c r="H79" s="106">
        <v>-15.8</v>
      </c>
      <c r="I79" s="106">
        <v>55</v>
      </c>
      <c r="J79" s="106">
        <v>10</v>
      </c>
    </row>
    <row r="80" spans="1:10" ht="15">
      <c r="A80" s="2" t="s">
        <v>92</v>
      </c>
      <c r="B80" s="103">
        <v>7881.77</v>
      </c>
      <c r="C80" s="103">
        <v>8534.42</v>
      </c>
      <c r="D80" s="103">
        <v>9121.71</v>
      </c>
      <c r="E80" s="103">
        <v>13918.7</v>
      </c>
      <c r="F80" s="103">
        <v>14431.4</v>
      </c>
      <c r="G80" s="103">
        <v>17384.9</v>
      </c>
      <c r="H80" s="106">
        <v>-2.2</v>
      </c>
      <c r="I80" s="106">
        <v>80</v>
      </c>
      <c r="J80" s="106">
        <v>20</v>
      </c>
    </row>
    <row r="81" spans="1:10" ht="15">
      <c r="A81" s="2" t="s">
        <v>25</v>
      </c>
      <c r="B81" s="103">
        <v>7425.32</v>
      </c>
      <c r="C81" s="103">
        <v>7822.22</v>
      </c>
      <c r="D81" s="103">
        <v>8350.08</v>
      </c>
      <c r="E81" s="103">
        <v>13004.4</v>
      </c>
      <c r="F81" s="103">
        <v>14896.3</v>
      </c>
      <c r="G81" s="103">
        <v>17187.4</v>
      </c>
      <c r="H81" s="106">
        <v>-13</v>
      </c>
      <c r="I81" s="106">
        <v>60</v>
      </c>
      <c r="J81" s="106">
        <v>5</v>
      </c>
    </row>
    <row r="82" spans="1:10" ht="15">
      <c r="A82" s="2" t="s">
        <v>93</v>
      </c>
      <c r="B82" s="103">
        <v>15457.43</v>
      </c>
      <c r="C82" s="103">
        <v>16157.73</v>
      </c>
      <c r="D82" s="103">
        <v>17580.59</v>
      </c>
      <c r="E82" s="103">
        <v>46865.7</v>
      </c>
      <c r="F82" s="103">
        <v>53369.3</v>
      </c>
      <c r="G82" s="103">
        <v>60807.4</v>
      </c>
      <c r="H82" s="106">
        <v>-21.1</v>
      </c>
      <c r="I82" s="106">
        <v>50</v>
      </c>
      <c r="J82" s="106">
        <v>10</v>
      </c>
    </row>
    <row r="83" spans="1:10" ht="15">
      <c r="A83" s="2" t="s">
        <v>94</v>
      </c>
      <c r="B83" s="103">
        <v>12684.34</v>
      </c>
      <c r="C83" s="103">
        <v>13231.56</v>
      </c>
      <c r="D83" s="103">
        <v>13625.69</v>
      </c>
      <c r="E83" s="103">
        <v>52618.8</v>
      </c>
      <c r="F83" s="103">
        <v>59095.3</v>
      </c>
      <c r="G83" s="103">
        <v>63696.3</v>
      </c>
      <c r="H83" s="106">
        <v>-26.4</v>
      </c>
      <c r="I83" s="106">
        <v>50</v>
      </c>
      <c r="J83" s="106">
        <v>5</v>
      </c>
    </row>
    <row r="84" spans="1:10" ht="15">
      <c r="A84" s="2" t="s">
        <v>95</v>
      </c>
      <c r="B84" s="103">
        <v>8150.74</v>
      </c>
      <c r="C84" s="103">
        <v>8587.68</v>
      </c>
      <c r="D84" s="103">
        <v>9327.63</v>
      </c>
      <c r="E84" s="103">
        <v>16075.8</v>
      </c>
      <c r="F84" s="103">
        <v>18111</v>
      </c>
      <c r="G84" s="103">
        <v>20397</v>
      </c>
      <c r="H84" s="106">
        <v>-11.9</v>
      </c>
      <c r="I84" s="106">
        <v>65</v>
      </c>
      <c r="J84" s="106">
        <v>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Loa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1" customWidth="1"/>
    <col min="2" max="2" width="21.140625" style="1" bestFit="1" customWidth="1"/>
    <col min="3" max="16384" width="9.140625" style="23" customWidth="1"/>
  </cols>
  <sheetData>
    <row r="1" spans="1:2" ht="11.25">
      <c r="A1" s="10" t="s">
        <v>0</v>
      </c>
      <c r="B1" s="10" t="s">
        <v>1</v>
      </c>
    </row>
    <row r="2" spans="1:2" ht="11.25">
      <c r="A2" s="6" t="s">
        <v>2</v>
      </c>
      <c r="B2" s="6" t="s">
        <v>171</v>
      </c>
    </row>
    <row r="3" spans="1:2" ht="11.25">
      <c r="A3" s="6" t="s">
        <v>3</v>
      </c>
      <c r="B3" s="6" t="s">
        <v>6</v>
      </c>
    </row>
    <row r="4" spans="1:2" ht="11.25">
      <c r="A4" s="6" t="s">
        <v>4</v>
      </c>
      <c r="B4" s="6" t="s">
        <v>12</v>
      </c>
    </row>
    <row r="5" spans="1:2" ht="11.25">
      <c r="A5" s="6" t="s">
        <v>170</v>
      </c>
      <c r="B5" s="6" t="s">
        <v>341</v>
      </c>
    </row>
    <row r="6" spans="1:2" ht="11.25">
      <c r="A6" s="6" t="s">
        <v>240</v>
      </c>
      <c r="B6" s="6" t="s">
        <v>7</v>
      </c>
    </row>
    <row r="7" spans="1:2" ht="11.25">
      <c r="A7" s="6" t="s">
        <v>14</v>
      </c>
      <c r="B7" s="6" t="s">
        <v>15</v>
      </c>
    </row>
    <row r="8" spans="1:2" ht="11.25">
      <c r="A8" s="6" t="s">
        <v>13</v>
      </c>
      <c r="B8" s="6" t="s">
        <v>10</v>
      </c>
    </row>
    <row r="9" spans="1:2" ht="11.25">
      <c r="A9" s="6"/>
      <c r="B9" s="6" t="s">
        <v>11</v>
      </c>
    </row>
    <row r="10" spans="1:2" ht="11.25">
      <c r="A10" s="6"/>
      <c r="B10" s="6" t="s">
        <v>8</v>
      </c>
    </row>
    <row r="11" spans="1:2" ht="11.25">
      <c r="A11" s="6"/>
      <c r="B11" s="6" t="s">
        <v>16</v>
      </c>
    </row>
    <row r="12" spans="1:2" ht="11.25">
      <c r="A12" s="6"/>
      <c r="B12" s="6" t="s">
        <v>9</v>
      </c>
    </row>
    <row r="13" spans="1:2" ht="11.25">
      <c r="A13" s="6"/>
      <c r="B13" s="6" t="s">
        <v>5</v>
      </c>
    </row>
    <row r="14" spans="1:2" ht="11.25">
      <c r="A14" s="6"/>
      <c r="B14" s="6" t="s">
        <v>172</v>
      </c>
    </row>
    <row r="15" spans="1:2" ht="11.25">
      <c r="A15" s="6"/>
      <c r="B15" s="6" t="s">
        <v>175</v>
      </c>
    </row>
    <row r="16" ht="11.25">
      <c r="A16" s="6"/>
    </row>
    <row r="17" spans="1:2" ht="11.25">
      <c r="A17" s="6"/>
      <c r="B17" s="6"/>
    </row>
    <row r="18" ht="11.25">
      <c r="B18" s="6"/>
    </row>
    <row r="19" ht="11.25">
      <c r="A19" s="6"/>
    </row>
    <row r="22" ht="11.25">
      <c r="A22" s="6"/>
    </row>
    <row r="23" ht="11.25">
      <c r="A23" s="6"/>
    </row>
    <row r="24" ht="11.25">
      <c r="A24" s="6"/>
    </row>
    <row r="25" ht="11.25">
      <c r="A25" s="6"/>
    </row>
    <row r="26" ht="11.25">
      <c r="A26" s="6"/>
    </row>
    <row r="27" ht="11.25">
      <c r="A27" s="6"/>
    </row>
    <row r="28" ht="11.25">
      <c r="A28" s="6"/>
    </row>
    <row r="29" ht="11.25">
      <c r="A29" s="6"/>
    </row>
    <row r="30" ht="11.25">
      <c r="A30" s="6"/>
    </row>
    <row r="31" ht="11.25">
      <c r="A31" s="6"/>
    </row>
    <row r="32" ht="11.25">
      <c r="A32" s="6"/>
    </row>
    <row r="33" ht="11.25">
      <c r="A33" s="6"/>
    </row>
    <row r="34" ht="11.25">
      <c r="A34" s="6"/>
    </row>
    <row r="35" ht="11.25">
      <c r="A35" s="6"/>
    </row>
    <row r="36" ht="11.25">
      <c r="A36" s="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0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данных по ТСО в рамках применения метода сравнения аналогов (бэнчмаркинг)</dc:title>
  <dc:subject>Мониторинг данных по ТСО в рамках применения метода сравнения аналогов (бэнчмаркинг)</dc:subject>
  <dc:creator>--</dc:creator>
  <cp:keywords/>
  <dc:description/>
  <cp:lastModifiedBy>Е С. Украинец</cp:lastModifiedBy>
  <cp:lastPrinted>2024-03-06T07:41:55Z</cp:lastPrinted>
  <dcterms:created xsi:type="dcterms:W3CDTF">2004-05-21T07:18:45Z</dcterms:created>
  <dcterms:modified xsi:type="dcterms:W3CDTF">2024-03-06T07:46:48Z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BENCH.TSO.2014</vt:lpwstr>
  </property>
  <property fmtid="{D5CDD505-2E9C-101B-9397-08002B2CF9AE}" pid="4" name="UserComments">
    <vt:lpwstr/>
  </property>
  <property fmtid="{D5CDD505-2E9C-101B-9397-08002B2CF9AE}" pid="5" name="XsltDocFilePath">
    <vt:lpwstr/>
  </property>
  <property fmtid="{D5CDD505-2E9C-101B-9397-08002B2CF9AE}" pid="6" name="XslViewFilePath">
    <vt:lpwstr/>
  </property>
  <property fmtid="{D5CDD505-2E9C-101B-9397-08002B2CF9AE}" pid="7" name="RootDocFilePath">
    <vt:lpwstr/>
  </property>
  <property fmtid="{D5CDD505-2E9C-101B-9397-08002B2CF9AE}" pid="8" name="HtmlTempFilePath">
    <vt:lpwstr/>
  </property>
  <property fmtid="{D5CDD505-2E9C-101B-9397-08002B2CF9AE}" pid="9" name="entityid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TemplateOperationMode">
    <vt:i4>3</vt:i4>
  </property>
  <property fmtid="{D5CDD505-2E9C-101B-9397-08002B2CF9AE}" pid="15" name="PeriodLength">
    <vt:lpwstr/>
  </property>
  <property fmtid="{D5CDD505-2E9C-101B-9397-08002B2CF9AE}" pid="16" name="Period">
    <vt:lpwstr/>
  </property>
  <property fmtid="{D5CDD505-2E9C-101B-9397-08002B2CF9AE}" pid="17" name="Periodicity">
    <vt:lpwstr>REGU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