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<sst xmlns="http://schemas.openxmlformats.org/spreadsheetml/2006/main" count="57" uniqueCount="33">
  <si>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</si>
  <si>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</si>
  <si>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</si>
  <si>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</si>
  <si>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</si>
  <si>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</si>
  <si>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</si>
  <si>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</si>
  <si>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</si>
  <si>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</si>
  <si>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</si>
  <si>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</si>
  <si>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</si>
  <si>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</si>
  <si>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</si>
  <si>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</si>
  <si>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</si>
  <si>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</si>
  <si>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</si>
  <si>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</si>
  <si>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</si>
  <si>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</si>
  <si>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</si>
  <si>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</si>
  <si>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</si>
  <si>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</si>
  <si>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</si>
  <si>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</si>
  <si>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</si>
  <si>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</si>
  <si>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</si>
  <si>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Сведения об передаче электроэнергии МУП "МПОЭ г.Трехгорного</t>
  </si>
  <si>
    <t>(план 2014г.)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</si>
</sst>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3"/>
      <name val="Tahoma"/>
      <family val="2"/>
    </font>
    <font>
      <sz val="10"/>
      <name val="Arial Cyr"/>
      <family val="0"/>
    </font>
    <font>
      <sz val="9"/>
      <color indexed="63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 tint="0.15000000596046448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 style="medium"/>
    </border>
    <border>
      <left style="thin">
        <color indexed="55"/>
      </left>
      <right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/>
      <top style="medium"/>
      <bottom/>
    </border>
    <border>
      <left style="thin">
        <color indexed="55"/>
      </left>
      <right/>
      <top style="medium"/>
      <bottom/>
    </border>
    <border>
      <left style="thin">
        <color indexed="55"/>
      </left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5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53" applyFont="1" applyFill="1" applyBorder="1" applyAlignment="1" applyProtection="1">
      <alignment horizontal="center" vertical="center"/>
      <protection/>
    </xf>
    <xf numFmtId="0" fontId="39" fillId="0" borderId="10" xfId="54" applyFont="1" applyBorder="1" applyAlignment="1" applyProtection="1">
      <alignment horizontal="center" vertical="center" wrapText="1"/>
      <protection/>
    </xf>
    <xf numFmtId="0" fontId="39" fillId="0" borderId="11" xfId="53" applyFont="1" applyBorder="1" applyAlignment="1" applyProtection="1">
      <alignment horizontal="center" vertical="center" wrapText="1"/>
      <protection/>
    </xf>
    <xf numFmtId="164" fontId="39" fillId="33" borderId="10" xfId="52" applyNumberFormat="1" applyFont="1" applyFill="1" applyBorder="1" applyAlignment="1" applyProtection="1">
      <alignment horizontal="right" vertical="center"/>
      <protection/>
    </xf>
    <xf numFmtId="164" fontId="39" fillId="34" borderId="10" xfId="52" applyNumberFormat="1" applyFont="1" applyFill="1" applyBorder="1" applyAlignment="1" applyProtection="1">
      <alignment horizontal="right" vertical="center"/>
      <protection locked="0"/>
    </xf>
    <xf numFmtId="0" fontId="38" fillId="0" borderId="0" xfId="55" applyFont="1" applyFill="1" applyBorder="1" applyAlignment="1" applyProtection="1">
      <alignment vertical="center"/>
      <protection/>
    </xf>
    <xf numFmtId="0" fontId="39" fillId="0" borderId="12" xfId="54" applyFont="1" applyBorder="1" applyAlignment="1" applyProtection="1">
      <alignment horizontal="center" vertical="center" wrapText="1"/>
      <protection/>
    </xf>
    <xf numFmtId="0" fontId="39" fillId="0" borderId="13" xfId="53" applyFont="1" applyBorder="1" applyAlignment="1" applyProtection="1">
      <alignment horizontal="center" vertical="center" wrapText="1"/>
      <protection/>
    </xf>
    <xf numFmtId="0" fontId="39" fillId="0" borderId="14" xfId="53" applyFont="1" applyBorder="1" applyAlignment="1" applyProtection="1">
      <alignment horizontal="center" vertical="center" wrapText="1"/>
      <protection/>
    </xf>
    <xf numFmtId="49" fontId="39" fillId="0" borderId="13" xfId="52" applyFont="1" applyBorder="1" applyAlignment="1">
      <alignment vertical="center" wrapText="1"/>
      <protection/>
    </xf>
    <xf numFmtId="164" fontId="39" fillId="34" borderId="12" xfId="52" applyNumberFormat="1" applyFont="1" applyFill="1" applyBorder="1" applyAlignment="1" applyProtection="1">
      <alignment horizontal="right" vertical="center"/>
      <protection locked="0"/>
    </xf>
    <xf numFmtId="164" fontId="39" fillId="33" borderId="12" xfId="52" applyNumberFormat="1" applyFont="1" applyFill="1" applyBorder="1" applyAlignment="1" applyProtection="1">
      <alignment horizontal="right" vertical="center"/>
      <protection/>
    </xf>
    <xf numFmtId="49" fontId="39" fillId="0" borderId="15" xfId="52" applyFont="1" applyBorder="1" applyAlignment="1">
      <alignment vertical="center" wrapText="1"/>
      <protection/>
    </xf>
    <xf numFmtId="164" fontId="39" fillId="33" borderId="16" xfId="52" applyNumberFormat="1" applyFont="1" applyFill="1" applyBorder="1" applyAlignment="1" applyProtection="1">
      <alignment horizontal="right" vertical="center"/>
      <protection/>
    </xf>
    <xf numFmtId="164" fontId="39" fillId="34" borderId="16" xfId="52" applyNumberFormat="1" applyFont="1" applyFill="1" applyBorder="1" applyAlignment="1" applyProtection="1">
      <alignment horizontal="right" vertical="center"/>
      <protection locked="0"/>
    </xf>
    <xf numFmtId="164" fontId="39" fillId="34" borderId="17" xfId="52" applyNumberFormat="1" applyFont="1" applyFill="1" applyBorder="1" applyAlignment="1" applyProtection="1">
      <alignment horizontal="right" vertical="center"/>
      <protection locked="0"/>
    </xf>
    <xf numFmtId="49" fontId="39" fillId="0" borderId="13" xfId="52" applyFont="1" applyBorder="1" applyAlignment="1">
      <alignment horizontal="center" vertical="center"/>
      <protection/>
    </xf>
    <xf numFmtId="49" fontId="39" fillId="0" borderId="10" xfId="52" applyFont="1" applyBorder="1" applyAlignment="1">
      <alignment horizontal="center" vertical="center"/>
      <protection/>
    </xf>
    <xf numFmtId="49" fontId="39" fillId="0" borderId="12" xfId="52" applyFont="1" applyBorder="1" applyAlignment="1">
      <alignment horizontal="center" vertical="center"/>
      <protection/>
    </xf>
    <xf numFmtId="0" fontId="39" fillId="0" borderId="18" xfId="54" applyFont="1" applyBorder="1" applyAlignment="1" applyProtection="1">
      <alignment horizontal="center" vertical="center" wrapText="1"/>
      <protection/>
    </xf>
    <xf numFmtId="0" fontId="39" fillId="0" borderId="13" xfId="54" applyFont="1" applyBorder="1" applyAlignment="1" applyProtection="1">
      <alignment horizontal="center" vertical="center" wrapText="1"/>
      <protection/>
    </xf>
    <xf numFmtId="0" fontId="39" fillId="0" borderId="19" xfId="54" applyFont="1" applyBorder="1" applyAlignment="1" applyProtection="1">
      <alignment horizontal="center" vertical="center" wrapText="1"/>
      <protection/>
    </xf>
    <xf numFmtId="0" fontId="39" fillId="0" borderId="10" xfId="54" applyFont="1" applyBorder="1" applyAlignment="1" applyProtection="1">
      <alignment horizontal="center" vertical="center" wrapText="1"/>
      <protection/>
    </xf>
    <xf numFmtId="0" fontId="39" fillId="0" borderId="20" xfId="54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ES\&#1052;&#1086;&#1080;%20&#1076;&#1086;&#1082;&#1091;&#1084;&#1077;&#1085;&#1090;&#1099;\&#1055;&#1069;&#1054;\46-&#1045;&#1045;%20&#1087;&#1077;&#1088;&#1077;&#1076;&#1072;&#1095;&#1072;\2013%20&#1089;%2001%20&#1080;&#1102;&#1083;&#1103;\46%20&#1045;&#1056;.2011%20(v2.1)%202013%20&#1075;&#1086;&#1076;%20&#1052;&#1059;&#1055;%20&#1052;&#1055;&#1054;&#1069;%20&#1075;.&#1058;&#1088;&#1077;&#1093;&#1075;&#1086;&#1088;&#1085;&#1099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МУП "Многоотраслевое производственное объединение энергосетей"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zoomScalePageLayoutView="0" workbookViewId="0" topLeftCell="A1">
      <selection activeCell="H46" sqref="H46"/>
    </sheetView>
  </sheetViews>
  <sheetFormatPr defaultColWidth="9.140625" defaultRowHeight="15"/>
  <cols>
    <col min="1" max="1" width="8.421875" style="0" customWidth="1"/>
    <col min="2" max="2" width="20.421875" style="0" customWidth="1"/>
    <col min="3" max="3" width="13.28125" style="0" customWidth="1"/>
    <col min="4" max="4" width="12.28125" style="0" customWidth="1"/>
    <col min="5" max="5" width="16.7109375" style="0" customWidth="1"/>
    <col min="6" max="6" width="15.57421875" style="0" customWidth="1"/>
    <col min="7" max="7" width="20.140625" style="0" customWidth="1"/>
  </cols>
  <sheetData>
    <row r="1" spans="2:7" ht="15.75" thickBot="1">
      <c r="B1" s="6" t="s">
        <v>31</v>
      </c>
      <c r="C1" s="1"/>
      <c r="D1" s="1"/>
      <c r="E1" s="1"/>
      <c r="F1" s="1" t="s">
        <v>32</v>
      </c>
      <c r="G1" s="1"/>
    </row>
    <row r="2" spans="2:7" ht="15" customHeight="1">
      <c r="B2" s="20" t="s">
        <v>0</v>
      </c>
      <c r="C2" s="22" t="s">
        <v>1</v>
      </c>
      <c r="D2" s="22" t="s">
        <v>2</v>
      </c>
      <c r="E2" s="22"/>
      <c r="F2" s="22"/>
      <c r="G2" s="24"/>
    </row>
    <row r="3" spans="2:7" ht="15">
      <c r="B3" s="21"/>
      <c r="C3" s="23"/>
      <c r="D3" s="2" t="s">
        <v>3</v>
      </c>
      <c r="E3" s="2" t="s">
        <v>4</v>
      </c>
      <c r="F3" s="2" t="s">
        <v>5</v>
      </c>
      <c r="G3" s="7" t="s">
        <v>6</v>
      </c>
    </row>
    <row r="4" spans="2:7" ht="15">
      <c r="B4" s="8">
        <v>1</v>
      </c>
      <c r="C4" s="3">
        <v>3</v>
      </c>
      <c r="D4" s="3">
        <v>4</v>
      </c>
      <c r="E4" s="3">
        <v>5</v>
      </c>
      <c r="F4" s="3">
        <v>6</v>
      </c>
      <c r="G4" s="9">
        <v>7</v>
      </c>
    </row>
    <row r="5" spans="2:7" ht="15">
      <c r="B5" s="17" t="s">
        <v>7</v>
      </c>
      <c r="C5" s="18"/>
      <c r="D5" s="18"/>
      <c r="E5" s="18"/>
      <c r="F5" s="18"/>
      <c r="G5" s="19"/>
    </row>
    <row r="6" spans="2:7" ht="33.75">
      <c r="B6" s="10" t="s">
        <v>8</v>
      </c>
      <c r="C6" s="4">
        <f>SUM(D6:G6)</f>
        <v>77574.895</v>
      </c>
      <c r="D6" s="5">
        <v>77574.895</v>
      </c>
      <c r="E6" s="5"/>
      <c r="F6" s="5"/>
      <c r="G6" s="11"/>
    </row>
    <row r="7" spans="2:7" ht="15">
      <c r="B7" s="10" t="s">
        <v>9</v>
      </c>
      <c r="C7" s="4">
        <f aca="true" t="shared" si="0" ref="C7:C52">SUM(D7:G7)</f>
        <v>0</v>
      </c>
      <c r="D7" s="5"/>
      <c r="E7" s="5"/>
      <c r="F7" s="5"/>
      <c r="G7" s="11"/>
    </row>
    <row r="8" spans="2:7" ht="27" customHeight="1">
      <c r="B8" s="10" t="s">
        <v>10</v>
      </c>
      <c r="C8" s="4">
        <f t="shared" si="0"/>
        <v>0</v>
      </c>
      <c r="D8" s="5"/>
      <c r="E8" s="5"/>
      <c r="F8" s="5"/>
      <c r="G8" s="11"/>
    </row>
    <row r="9" spans="2:7" ht="22.5">
      <c r="B9" s="10" t="s">
        <v>11</v>
      </c>
      <c r="C9" s="4">
        <f t="shared" si="0"/>
        <v>77574.895</v>
      </c>
      <c r="D9" s="5">
        <f>D6</f>
        <v>77574.895</v>
      </c>
      <c r="E9" s="5"/>
      <c r="F9" s="5"/>
      <c r="G9" s="11"/>
    </row>
    <row r="10" spans="2:7" ht="45">
      <c r="B10" s="10" t="s">
        <v>12</v>
      </c>
      <c r="C10" s="4">
        <f t="shared" si="0"/>
        <v>123282.695</v>
      </c>
      <c r="D10" s="5"/>
      <c r="E10" s="5"/>
      <c r="F10" s="5">
        <f>D20</f>
        <v>76594.895</v>
      </c>
      <c r="G10" s="11">
        <f>F20</f>
        <v>46687.8</v>
      </c>
    </row>
    <row r="11" spans="2:7" ht="15">
      <c r="B11" s="10" t="s">
        <v>3</v>
      </c>
      <c r="C11" s="4">
        <f t="shared" si="0"/>
        <v>0</v>
      </c>
      <c r="D11" s="5"/>
      <c r="E11" s="5"/>
      <c r="F11" s="5"/>
      <c r="G11" s="11"/>
    </row>
    <row r="12" spans="2:7" ht="15">
      <c r="B12" s="10" t="s">
        <v>4</v>
      </c>
      <c r="C12" s="4">
        <f t="shared" si="0"/>
        <v>0</v>
      </c>
      <c r="D12" s="5"/>
      <c r="E12" s="5"/>
      <c r="F12" s="5"/>
      <c r="G12" s="11"/>
    </row>
    <row r="13" spans="2:7" ht="15">
      <c r="B13" s="10" t="s">
        <v>5</v>
      </c>
      <c r="C13" s="4">
        <f t="shared" si="0"/>
        <v>76594.895</v>
      </c>
      <c r="D13" s="5"/>
      <c r="E13" s="5"/>
      <c r="F13" s="5">
        <f>F10</f>
        <v>76594.895</v>
      </c>
      <c r="G13" s="11"/>
    </row>
    <row r="14" spans="2:7" ht="15">
      <c r="B14" s="10" t="s">
        <v>13</v>
      </c>
      <c r="C14" s="4">
        <f t="shared" si="0"/>
        <v>46687.8</v>
      </c>
      <c r="D14" s="5"/>
      <c r="E14" s="5"/>
      <c r="F14" s="5"/>
      <c r="G14" s="11">
        <f>G10</f>
        <v>46687.8</v>
      </c>
    </row>
    <row r="15" spans="2:7" ht="22.5">
      <c r="B15" s="10" t="s">
        <v>14</v>
      </c>
      <c r="C15" s="4">
        <f t="shared" si="0"/>
        <v>65117.095</v>
      </c>
      <c r="D15" s="5"/>
      <c r="E15" s="5"/>
      <c r="F15" s="5">
        <v>22117.095</v>
      </c>
      <c r="G15" s="11">
        <v>43000</v>
      </c>
    </row>
    <row r="16" spans="2:7" ht="53.25" customHeight="1">
      <c r="B16" s="10" t="s">
        <v>15</v>
      </c>
      <c r="C16" s="4">
        <f t="shared" si="0"/>
        <v>65117.095</v>
      </c>
      <c r="D16" s="5"/>
      <c r="E16" s="5"/>
      <c r="F16" s="5">
        <f>F15</f>
        <v>22117.095</v>
      </c>
      <c r="G16" s="11">
        <f>G15</f>
        <v>43000</v>
      </c>
    </row>
    <row r="17" spans="2:7" ht="33.75">
      <c r="B17" s="10" t="s">
        <v>16</v>
      </c>
      <c r="C17" s="4">
        <f t="shared" si="0"/>
        <v>0</v>
      </c>
      <c r="D17" s="5"/>
      <c r="E17" s="5"/>
      <c r="F17" s="5"/>
      <c r="G17" s="11"/>
    </row>
    <row r="18" spans="2:7" ht="33.75">
      <c r="B18" s="10" t="s">
        <v>17</v>
      </c>
      <c r="C18" s="4">
        <f t="shared" si="0"/>
        <v>0</v>
      </c>
      <c r="D18" s="5"/>
      <c r="E18" s="5"/>
      <c r="F18" s="5"/>
      <c r="G18" s="11"/>
    </row>
    <row r="19" spans="2:7" ht="15">
      <c r="B19" s="10" t="s">
        <v>18</v>
      </c>
      <c r="C19" s="4">
        <f t="shared" si="0"/>
        <v>0</v>
      </c>
      <c r="D19" s="5"/>
      <c r="E19" s="5"/>
      <c r="F19" s="5"/>
      <c r="G19" s="11"/>
    </row>
    <row r="20" spans="2:7" ht="22.5">
      <c r="B20" s="10" t="s">
        <v>19</v>
      </c>
      <c r="C20" s="4">
        <f t="shared" si="0"/>
        <v>123282.695</v>
      </c>
      <c r="D20" s="5">
        <f>D6-D24</f>
        <v>76594.895</v>
      </c>
      <c r="E20" s="5"/>
      <c r="F20" s="5">
        <f>D20-F15-F23-F24</f>
        <v>46687.8</v>
      </c>
      <c r="G20" s="11"/>
    </row>
    <row r="21" spans="2:7" ht="22.5">
      <c r="B21" s="10" t="s">
        <v>20</v>
      </c>
      <c r="C21" s="4">
        <f t="shared" si="0"/>
        <v>0</v>
      </c>
      <c r="D21" s="5"/>
      <c r="E21" s="5"/>
      <c r="F21" s="5"/>
      <c r="G21" s="11"/>
    </row>
    <row r="22" spans="2:7" ht="45.75" customHeight="1">
      <c r="B22" s="10" t="s">
        <v>21</v>
      </c>
      <c r="C22" s="4">
        <f t="shared" si="0"/>
        <v>0</v>
      </c>
      <c r="D22" s="5"/>
      <c r="E22" s="5"/>
      <c r="F22" s="5"/>
      <c r="G22" s="11"/>
    </row>
    <row r="23" spans="2:7" ht="45">
      <c r="B23" s="10" t="s">
        <v>22</v>
      </c>
      <c r="C23" s="4">
        <f t="shared" si="0"/>
        <v>4890</v>
      </c>
      <c r="D23" s="5"/>
      <c r="E23" s="5"/>
      <c r="F23" s="5">
        <v>4890</v>
      </c>
      <c r="G23" s="11"/>
    </row>
    <row r="24" spans="2:7" ht="15">
      <c r="B24" s="10" t="s">
        <v>23</v>
      </c>
      <c r="C24" s="4">
        <f t="shared" si="0"/>
        <v>7567.8</v>
      </c>
      <c r="D24" s="5">
        <v>980</v>
      </c>
      <c r="E24" s="5"/>
      <c r="F24" s="5">
        <v>2900</v>
      </c>
      <c r="G24" s="11">
        <v>3687.8</v>
      </c>
    </row>
    <row r="25" spans="2:7" ht="33.75">
      <c r="B25" s="10" t="s">
        <v>24</v>
      </c>
      <c r="C25" s="4">
        <f t="shared" si="0"/>
        <v>610</v>
      </c>
      <c r="D25" s="5"/>
      <c r="E25" s="5"/>
      <c r="F25" s="5">
        <v>610</v>
      </c>
      <c r="G25" s="11"/>
    </row>
    <row r="26" spans="2:7" ht="15">
      <c r="B26" s="10" t="s">
        <v>25</v>
      </c>
      <c r="C26" s="4">
        <f t="shared" si="0"/>
        <v>0</v>
      </c>
      <c r="D26" s="4">
        <f>(D6+D10+D22)-(D15+D20+D21+D23+D24)</f>
        <v>0</v>
      </c>
      <c r="E26" s="4">
        <f>(E6+E10+E22)-(E15+E20+E21+E23+E24)</f>
        <v>0</v>
      </c>
      <c r="F26" s="4">
        <f>(F6+F10+F22)-(F15+F20+F21+F23+F24)</f>
        <v>0</v>
      </c>
      <c r="G26" s="12">
        <f>(G6+G10+G22)-(G15+G20+G21+G23+G24)</f>
        <v>0</v>
      </c>
    </row>
    <row r="27" spans="2:7" ht="15">
      <c r="B27" s="17" t="s">
        <v>26</v>
      </c>
      <c r="C27" s="18"/>
      <c r="D27" s="18"/>
      <c r="E27" s="18"/>
      <c r="F27" s="18"/>
      <c r="G27" s="19"/>
    </row>
    <row r="28" spans="2:7" ht="33.75">
      <c r="B28" s="10" t="s">
        <v>8</v>
      </c>
      <c r="C28" s="4">
        <f t="shared" si="0"/>
        <v>12.305662277918783</v>
      </c>
      <c r="D28" s="5">
        <f>D6/(6304)</f>
        <v>12.305662277918783</v>
      </c>
      <c r="E28" s="5"/>
      <c r="F28" s="5"/>
      <c r="G28" s="11"/>
    </row>
    <row r="29" spans="2:7" ht="15">
      <c r="B29" s="10" t="s">
        <v>9</v>
      </c>
      <c r="C29" s="4">
        <f t="shared" si="0"/>
        <v>0</v>
      </c>
      <c r="D29" s="5"/>
      <c r="E29" s="5"/>
      <c r="F29" s="5"/>
      <c r="G29" s="11"/>
    </row>
    <row r="30" spans="2:7" ht="33.75">
      <c r="B30" s="10" t="s">
        <v>10</v>
      </c>
      <c r="C30" s="4">
        <f t="shared" si="0"/>
        <v>0</v>
      </c>
      <c r="D30" s="5"/>
      <c r="E30" s="5"/>
      <c r="F30" s="5"/>
      <c r="G30" s="11"/>
    </row>
    <row r="31" spans="2:7" ht="22.5">
      <c r="B31" s="10" t="s">
        <v>11</v>
      </c>
      <c r="C31" s="4">
        <f t="shared" si="0"/>
        <v>12.305662277918783</v>
      </c>
      <c r="D31" s="5">
        <f>D9/(6304)</f>
        <v>12.305662277918783</v>
      </c>
      <c r="E31" s="5"/>
      <c r="F31" s="5"/>
      <c r="G31" s="11"/>
    </row>
    <row r="32" spans="2:7" ht="45">
      <c r="B32" s="10" t="s">
        <v>12</v>
      </c>
      <c r="C32" s="4">
        <f t="shared" si="0"/>
        <v>19.556265069796957</v>
      </c>
      <c r="D32" s="5"/>
      <c r="E32" s="5"/>
      <c r="F32" s="5">
        <f>F10/(6304)</f>
        <v>12.150205425126904</v>
      </c>
      <c r="G32" s="11">
        <f>G10/(6304)</f>
        <v>7.4060596446700515</v>
      </c>
    </row>
    <row r="33" spans="2:7" ht="15">
      <c r="B33" s="10" t="s">
        <v>3</v>
      </c>
      <c r="C33" s="4">
        <f t="shared" si="0"/>
        <v>0</v>
      </c>
      <c r="D33" s="5"/>
      <c r="E33" s="5"/>
      <c r="F33" s="5"/>
      <c r="G33" s="11"/>
    </row>
    <row r="34" spans="2:7" ht="15">
      <c r="B34" s="10" t="s">
        <v>4</v>
      </c>
      <c r="C34" s="4">
        <f t="shared" si="0"/>
        <v>0</v>
      </c>
      <c r="D34" s="5"/>
      <c r="E34" s="5"/>
      <c r="F34" s="5"/>
      <c r="G34" s="11"/>
    </row>
    <row r="35" spans="2:7" ht="15">
      <c r="B35" s="10" t="s">
        <v>5</v>
      </c>
      <c r="C35" s="4">
        <f t="shared" si="0"/>
        <v>12.150205425126904</v>
      </c>
      <c r="D35" s="5"/>
      <c r="E35" s="5"/>
      <c r="F35" s="5">
        <f>F32</f>
        <v>12.150205425126904</v>
      </c>
      <c r="G35" s="11"/>
    </row>
    <row r="36" spans="2:7" ht="15">
      <c r="B36" s="10" t="s">
        <v>13</v>
      </c>
      <c r="C36" s="4">
        <f t="shared" si="0"/>
        <v>7.4060596446700515</v>
      </c>
      <c r="D36" s="5"/>
      <c r="E36" s="5"/>
      <c r="F36" s="5"/>
      <c r="G36" s="11">
        <f>G32</f>
        <v>7.4060596446700515</v>
      </c>
    </row>
    <row r="37" spans="2:7" ht="22.5">
      <c r="B37" s="10" t="s">
        <v>14</v>
      </c>
      <c r="C37" s="4">
        <f t="shared" si="0"/>
        <v>10.329488420050762</v>
      </c>
      <c r="D37" s="5"/>
      <c r="E37" s="5"/>
      <c r="F37" s="5">
        <f>F15/(6304)</f>
        <v>3.508422430203046</v>
      </c>
      <c r="G37" s="11">
        <f>G15/(6304)</f>
        <v>6.821065989847716</v>
      </c>
    </row>
    <row r="38" spans="2:7" ht="56.25">
      <c r="B38" s="10" t="s">
        <v>15</v>
      </c>
      <c r="C38" s="4">
        <f t="shared" si="0"/>
        <v>10.329488420050762</v>
      </c>
      <c r="D38" s="5"/>
      <c r="E38" s="5"/>
      <c r="F38" s="5">
        <f>F37</f>
        <v>3.508422430203046</v>
      </c>
      <c r="G38" s="11">
        <f>G37</f>
        <v>6.821065989847716</v>
      </c>
    </row>
    <row r="39" spans="2:7" ht="33.75">
      <c r="B39" s="10" t="s">
        <v>16</v>
      </c>
      <c r="C39" s="4">
        <f t="shared" si="0"/>
        <v>0</v>
      </c>
      <c r="D39" s="5"/>
      <c r="E39" s="5"/>
      <c r="F39" s="5"/>
      <c r="G39" s="11"/>
    </row>
    <row r="40" spans="2:7" ht="15">
      <c r="B40" s="10" t="s">
        <v>27</v>
      </c>
      <c r="C40" s="4">
        <f t="shared" si="0"/>
        <v>0</v>
      </c>
      <c r="D40" s="5"/>
      <c r="E40" s="5"/>
      <c r="F40" s="5"/>
      <c r="G40" s="11"/>
    </row>
    <row r="41" spans="2:7" ht="15">
      <c r="B41" s="10" t="s">
        <v>18</v>
      </c>
      <c r="C41" s="4">
        <f t="shared" si="0"/>
        <v>0</v>
      </c>
      <c r="D41" s="5"/>
      <c r="E41" s="5"/>
      <c r="F41" s="5"/>
      <c r="G41" s="11"/>
    </row>
    <row r="42" spans="2:7" ht="22.5">
      <c r="B42" s="10" t="s">
        <v>19</v>
      </c>
      <c r="C42" s="4">
        <f t="shared" si="0"/>
        <v>19.556265069796957</v>
      </c>
      <c r="D42" s="5">
        <f>D20/(6304)</f>
        <v>12.150205425126904</v>
      </c>
      <c r="E42" s="5"/>
      <c r="F42" s="5">
        <f>F20/(6304)</f>
        <v>7.4060596446700515</v>
      </c>
      <c r="G42" s="11"/>
    </row>
    <row r="43" spans="2:7" ht="22.5">
      <c r="B43" s="10" t="s">
        <v>20</v>
      </c>
      <c r="C43" s="4">
        <f t="shared" si="0"/>
        <v>0</v>
      </c>
      <c r="D43" s="5"/>
      <c r="E43" s="5"/>
      <c r="F43" s="5"/>
      <c r="G43" s="11"/>
    </row>
    <row r="44" spans="2:7" ht="48.75" customHeight="1">
      <c r="B44" s="10" t="s">
        <v>21</v>
      </c>
      <c r="C44" s="4">
        <f t="shared" si="0"/>
        <v>0</v>
      </c>
      <c r="D44" s="5"/>
      <c r="E44" s="5"/>
      <c r="F44" s="5"/>
      <c r="G44" s="11"/>
    </row>
    <row r="45" spans="2:7" ht="45">
      <c r="B45" s="10" t="s">
        <v>22</v>
      </c>
      <c r="C45" s="4">
        <f t="shared" si="0"/>
        <v>0.7241</v>
      </c>
      <c r="D45" s="5"/>
      <c r="E45" s="5"/>
      <c r="F45" s="5">
        <v>0.7241</v>
      </c>
      <c r="G45" s="11"/>
    </row>
    <row r="46" spans="2:7" ht="15">
      <c r="B46" s="10" t="s">
        <v>23</v>
      </c>
      <c r="C46" s="4">
        <f t="shared" si="0"/>
        <v>1.2004758883248732</v>
      </c>
      <c r="D46" s="5">
        <f>D24/(6304)</f>
        <v>0.15545685279187818</v>
      </c>
      <c r="E46" s="5"/>
      <c r="F46" s="5">
        <f>F24/(6304)</f>
        <v>0.4600253807106599</v>
      </c>
      <c r="G46" s="11">
        <f>G24/(6304)</f>
        <v>0.584993654822335</v>
      </c>
    </row>
    <row r="47" spans="2:7" ht="33.75">
      <c r="B47" s="10" t="s">
        <v>24</v>
      </c>
      <c r="C47" s="4">
        <f t="shared" si="0"/>
        <v>0.09676395939086295</v>
      </c>
      <c r="D47" s="5"/>
      <c r="E47" s="5"/>
      <c r="F47" s="5">
        <f>F25/(6304)</f>
        <v>0.09676395939086295</v>
      </c>
      <c r="G47" s="11"/>
    </row>
    <row r="48" spans="2:7" ht="15">
      <c r="B48" s="10" t="s">
        <v>25</v>
      </c>
      <c r="C48" s="4">
        <f t="shared" si="0"/>
        <v>0.051597969543147215</v>
      </c>
      <c r="D48" s="4">
        <f>(D28+D32+D44)-(D37+D42+D43+D45+D46)</f>
        <v>0</v>
      </c>
      <c r="E48" s="4">
        <f>(E28+E32+E44)-(E37+E42+E43+E45+E46)</f>
        <v>0</v>
      </c>
      <c r="F48" s="4">
        <f>(F28+F32+F44)-(F37+F42+F43+F45+F46)</f>
        <v>0.051597969543147215</v>
      </c>
      <c r="G48" s="12">
        <f>(G28+G32+G44)-(G37+G42+G43+G45+G46)</f>
        <v>0</v>
      </c>
    </row>
    <row r="49" spans="2:7" ht="15">
      <c r="B49" s="17" t="s">
        <v>26</v>
      </c>
      <c r="C49" s="18"/>
      <c r="D49" s="18"/>
      <c r="E49" s="18"/>
      <c r="F49" s="18"/>
      <c r="G49" s="19"/>
    </row>
    <row r="50" spans="2:7" ht="15">
      <c r="B50" s="10" t="s">
        <v>28</v>
      </c>
      <c r="C50" s="4">
        <f t="shared" si="0"/>
        <v>10.329488420050762</v>
      </c>
      <c r="D50" s="5"/>
      <c r="E50" s="5"/>
      <c r="F50" s="5">
        <f>F37</f>
        <v>3.508422430203046</v>
      </c>
      <c r="G50" s="11">
        <f>G37</f>
        <v>6.821065989847716</v>
      </c>
    </row>
    <row r="51" spans="2:7" ht="22.5">
      <c r="B51" s="10" t="s">
        <v>29</v>
      </c>
      <c r="C51" s="4">
        <f t="shared" si="0"/>
        <v>26.2</v>
      </c>
      <c r="D51" s="5"/>
      <c r="E51" s="5"/>
      <c r="F51" s="5">
        <v>7.36</v>
      </c>
      <c r="G51" s="11">
        <v>18.84</v>
      </c>
    </row>
    <row r="52" spans="2:7" ht="23.25" thickBot="1">
      <c r="B52" s="13" t="s">
        <v>30</v>
      </c>
      <c r="C52" s="14">
        <f t="shared" si="0"/>
        <v>0</v>
      </c>
      <c r="D52" s="15"/>
      <c r="E52" s="15"/>
      <c r="F52" s="15"/>
      <c r="G52" s="16"/>
    </row>
  </sheetData>
  <sheetProtection/>
  <mergeCells count="6">
    <mergeCell ref="B49:G49"/>
    <mergeCell ref="B2:B3"/>
    <mergeCell ref="C2:C3"/>
    <mergeCell ref="D2:G2"/>
    <mergeCell ref="B5:G5"/>
    <mergeCell ref="B27:G27"/>
  </mergeCells>
  <dataValidations count="1">
    <dataValidation type="decimal" allowBlank="1" showErrorMessage="1" errorTitle="Ошибка" error="Допускается ввод только действительных чисел!" sqref="C50:G52 C6:G26 C28:G48">
      <formula1>-999999999999999000000000</formula1>
      <formula2>9.99999999999999E+23</formula2>
    </dataValidation>
  </dataValidations>
  <printOptions/>
  <pageMargins left="0.35433070866141736" right="0.2362204724409449" top="0.2755905511811024" bottom="0.7480314960629921" header="0.31496062992125984" footer="0.31496062992125984"/>
  <pageSetup horizontalDpi="180" verticalDpi="18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2014-07-17T08:25:36Z</dcterms:modified>
  <cp:category/>
  <cp:version/>
  <cp:contentType/>
  <cp:contentStatus/>
</cp:coreProperties>
</file>