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4"/>
  </bookViews>
  <sheets>
    <sheet name="АЧР-3" sheetId="10" r:id="rId1"/>
    <sheet name="АЧР-2" sheetId="9" r:id="rId2"/>
    <sheet name="АЧР-1" sheetId="8" r:id="rId3"/>
    <sheet name="Трехгорная " sheetId="7" r:id="rId4"/>
    <sheet name="Завьялиха" sheetId="6" r:id="rId5"/>
    <sheet name="Лист3" sheetId="3" r:id="rId6"/>
  </sheets>
  <calcPr calcId="152511"/>
</workbook>
</file>

<file path=xl/calcChain.xml><?xml version="1.0" encoding="utf-8"?>
<calcChain xmlns="http://schemas.openxmlformats.org/spreadsheetml/2006/main">
  <c r="M26" i="8" l="1"/>
  <c r="P13" i="9" l="1"/>
  <c r="J8" i="9"/>
  <c r="K8" i="9" s="1"/>
  <c r="J8" i="8"/>
  <c r="K8" i="8" s="1"/>
  <c r="J7" i="8" l="1"/>
  <c r="K7" i="8" s="1"/>
  <c r="L14" i="8" l="1"/>
  <c r="S26" i="10" l="1"/>
  <c r="S25" i="10"/>
  <c r="T25" i="10" s="1"/>
  <c r="P26" i="10"/>
  <c r="P25" i="10"/>
  <c r="Q25" i="10" s="1"/>
  <c r="M26" i="10"/>
  <c r="M25" i="10"/>
  <c r="N25" i="10" s="1"/>
  <c r="J26" i="10"/>
  <c r="J25" i="10"/>
  <c r="K25" i="10" s="1"/>
  <c r="S11" i="10"/>
  <c r="S10" i="10"/>
  <c r="T10" i="10" s="1"/>
  <c r="P11" i="10"/>
  <c r="P10" i="10"/>
  <c r="Q10" i="10" s="1"/>
  <c r="P12" i="10"/>
  <c r="M11" i="10"/>
  <c r="M10" i="10"/>
  <c r="N10" i="10" s="1"/>
  <c r="J11" i="10"/>
  <c r="J10" i="10"/>
  <c r="K10" i="10" s="1"/>
  <c r="J8" i="10"/>
  <c r="S26" i="9"/>
  <c r="S25" i="9"/>
  <c r="T25" i="9" s="1"/>
  <c r="P26" i="9"/>
  <c r="P25" i="9"/>
  <c r="Q25" i="9" s="1"/>
  <c r="M26" i="9"/>
  <c r="M25" i="9"/>
  <c r="N25" i="9" s="1"/>
  <c r="J26" i="9"/>
  <c r="J25" i="9"/>
  <c r="K25" i="9" s="1"/>
  <c r="S11" i="9"/>
  <c r="S10" i="9"/>
  <c r="T10" i="9" s="1"/>
  <c r="P11" i="9"/>
  <c r="P10" i="9"/>
  <c r="Q10" i="9" s="1"/>
  <c r="M11" i="9"/>
  <c r="M10" i="9"/>
  <c r="N10" i="9" s="1"/>
  <c r="J11" i="9"/>
  <c r="J10" i="9"/>
  <c r="K10" i="9" s="1"/>
  <c r="S26" i="8"/>
  <c r="S25" i="8"/>
  <c r="T25" i="8" s="1"/>
  <c r="P26" i="8"/>
  <c r="P25" i="8"/>
  <c r="Q25" i="8" s="1"/>
  <c r="M25" i="8"/>
  <c r="N25" i="8" s="1"/>
  <c r="J26" i="8"/>
  <c r="J25" i="8"/>
  <c r="K25" i="8" s="1"/>
  <c r="S11" i="8"/>
  <c r="S10" i="8"/>
  <c r="T10" i="8" s="1"/>
  <c r="P11" i="8"/>
  <c r="P10" i="8"/>
  <c r="Q10" i="8" s="1"/>
  <c r="M11" i="8"/>
  <c r="M10" i="8"/>
  <c r="N10" i="8" s="1"/>
  <c r="J11" i="8"/>
  <c r="J10" i="8"/>
  <c r="K10" i="8" s="1"/>
  <c r="M28" i="8" l="1"/>
  <c r="M27" i="8"/>
  <c r="M28" i="10"/>
  <c r="M27" i="10"/>
  <c r="J7" i="10"/>
  <c r="R30" i="10" l="1"/>
  <c r="O30" i="10"/>
  <c r="L30" i="10"/>
  <c r="I30" i="10"/>
  <c r="R29" i="10"/>
  <c r="O29" i="10"/>
  <c r="L29" i="10"/>
  <c r="J29" i="10"/>
  <c r="I29" i="10"/>
  <c r="S28" i="10"/>
  <c r="P28" i="10"/>
  <c r="J28" i="10"/>
  <c r="S27" i="10"/>
  <c r="P27" i="10"/>
  <c r="J27" i="10"/>
  <c r="S30" i="10"/>
  <c r="P30" i="10"/>
  <c r="M30" i="10"/>
  <c r="J30" i="10"/>
  <c r="S23" i="10"/>
  <c r="T23" i="10" s="1"/>
  <c r="P23" i="10"/>
  <c r="Q23" i="10" s="1"/>
  <c r="M23" i="10"/>
  <c r="N23" i="10" s="1"/>
  <c r="J23" i="10"/>
  <c r="K23" i="10" s="1"/>
  <c r="S22" i="10"/>
  <c r="P22" i="10"/>
  <c r="Q22" i="10" s="1"/>
  <c r="M22" i="10"/>
  <c r="J22" i="10"/>
  <c r="K22" i="10" s="1"/>
  <c r="R15" i="10"/>
  <c r="O15" i="10"/>
  <c r="L15" i="10"/>
  <c r="I15" i="10"/>
  <c r="R14" i="10"/>
  <c r="O14" i="10"/>
  <c r="L14" i="10"/>
  <c r="J14" i="10"/>
  <c r="I14" i="10"/>
  <c r="S13" i="10"/>
  <c r="P13" i="10"/>
  <c r="M13" i="10"/>
  <c r="J13" i="10"/>
  <c r="S12" i="10"/>
  <c r="M12" i="10"/>
  <c r="J12" i="10"/>
  <c r="T11" i="10"/>
  <c r="P15" i="10"/>
  <c r="M15" i="10"/>
  <c r="N15" i="10" s="1"/>
  <c r="J15" i="10"/>
  <c r="S8" i="10"/>
  <c r="P8" i="10"/>
  <c r="Q8" i="10" s="1"/>
  <c r="M8" i="10"/>
  <c r="N8" i="10" s="1"/>
  <c r="K8" i="10"/>
  <c r="S7" i="10"/>
  <c r="T7" i="10" s="1"/>
  <c r="P7" i="10"/>
  <c r="Q7" i="10" s="1"/>
  <c r="M7" i="10"/>
  <c r="K7" i="10"/>
  <c r="R30" i="9"/>
  <c r="O30" i="9"/>
  <c r="L30" i="9"/>
  <c r="I30" i="9"/>
  <c r="R29" i="9"/>
  <c r="O29" i="9"/>
  <c r="L29" i="9"/>
  <c r="J29" i="9"/>
  <c r="I29" i="9"/>
  <c r="S28" i="9"/>
  <c r="P28" i="9"/>
  <c r="M28" i="9"/>
  <c r="J28" i="9"/>
  <c r="S27" i="9"/>
  <c r="P27" i="9"/>
  <c r="M27" i="9"/>
  <c r="J27" i="9"/>
  <c r="S30" i="9"/>
  <c r="Q26" i="9"/>
  <c r="M30" i="9"/>
  <c r="J30" i="9"/>
  <c r="S23" i="9"/>
  <c r="T23" i="9" s="1"/>
  <c r="P23" i="9"/>
  <c r="Q23" i="9" s="1"/>
  <c r="M23" i="9"/>
  <c r="N23" i="9" s="1"/>
  <c r="J23" i="9"/>
  <c r="K23" i="9" s="1"/>
  <c r="S22" i="9"/>
  <c r="T22" i="9" s="1"/>
  <c r="P22" i="9"/>
  <c r="Q22" i="9" s="1"/>
  <c r="M22" i="9"/>
  <c r="N22" i="9" s="1"/>
  <c r="J22" i="9"/>
  <c r="K22" i="9" s="1"/>
  <c r="R15" i="9"/>
  <c r="O15" i="9"/>
  <c r="L15" i="9"/>
  <c r="I15" i="9"/>
  <c r="R14" i="9"/>
  <c r="O14" i="9"/>
  <c r="L14" i="9"/>
  <c r="I14" i="9"/>
  <c r="S13" i="9"/>
  <c r="M13" i="9"/>
  <c r="J13" i="9"/>
  <c r="S12" i="9"/>
  <c r="P12" i="9"/>
  <c r="M12" i="9"/>
  <c r="J12" i="9"/>
  <c r="S15" i="9"/>
  <c r="Q11" i="9"/>
  <c r="N11" i="9"/>
  <c r="J15" i="9"/>
  <c r="S8" i="9"/>
  <c r="T8" i="9" s="1"/>
  <c r="P8" i="9"/>
  <c r="Q8" i="9" s="1"/>
  <c r="M8" i="9"/>
  <c r="N8" i="9" s="1"/>
  <c r="S7" i="9"/>
  <c r="T7" i="9" s="1"/>
  <c r="P7" i="9"/>
  <c r="Q7" i="9" s="1"/>
  <c r="M7" i="9"/>
  <c r="J7" i="9"/>
  <c r="R30" i="8"/>
  <c r="O30" i="8"/>
  <c r="L30" i="8"/>
  <c r="I30" i="8"/>
  <c r="R29" i="8"/>
  <c r="O29" i="8"/>
  <c r="L29" i="8"/>
  <c r="J29" i="8"/>
  <c r="I29" i="8"/>
  <c r="S28" i="8"/>
  <c r="P28" i="8"/>
  <c r="J28" i="8"/>
  <c r="S27" i="8"/>
  <c r="P27" i="8"/>
  <c r="J27" i="8"/>
  <c r="S30" i="8"/>
  <c r="Q26" i="8"/>
  <c r="P30" i="8"/>
  <c r="M30" i="8"/>
  <c r="N30" i="8" s="1"/>
  <c r="J30" i="8"/>
  <c r="S23" i="8"/>
  <c r="T23" i="8" s="1"/>
  <c r="P23" i="8"/>
  <c r="Q23" i="8" s="1"/>
  <c r="M23" i="8"/>
  <c r="N23" i="8" s="1"/>
  <c r="J23" i="8"/>
  <c r="K23" i="8" s="1"/>
  <c r="S22" i="8"/>
  <c r="P22" i="8"/>
  <c r="M22" i="8"/>
  <c r="J22" i="8"/>
  <c r="K22" i="8" s="1"/>
  <c r="R15" i="8"/>
  <c r="L15" i="8"/>
  <c r="I15" i="8"/>
  <c r="R14" i="8"/>
  <c r="O14" i="8"/>
  <c r="J14" i="8"/>
  <c r="I14" i="8"/>
  <c r="S13" i="8"/>
  <c r="P13" i="8"/>
  <c r="M13" i="8"/>
  <c r="J13" i="8"/>
  <c r="S12" i="8"/>
  <c r="P12" i="8"/>
  <c r="M12" i="8"/>
  <c r="J12" i="8"/>
  <c r="S15" i="8"/>
  <c r="M15" i="8"/>
  <c r="J15" i="8"/>
  <c r="S8" i="8"/>
  <c r="Q8" i="8"/>
  <c r="M8" i="8"/>
  <c r="N8" i="8" s="1"/>
  <c r="S7" i="8"/>
  <c r="T7" i="8" s="1"/>
  <c r="P7" i="8"/>
  <c r="Q7" i="8" s="1"/>
  <c r="M7" i="8"/>
  <c r="Q30" i="8" l="1"/>
  <c r="M14" i="10"/>
  <c r="N14" i="10" s="1"/>
  <c r="T15" i="8"/>
  <c r="S29" i="8"/>
  <c r="T29" i="8" s="1"/>
  <c r="M14" i="8"/>
  <c r="N14" i="8" s="1"/>
  <c r="Q15" i="10"/>
  <c r="K15" i="8"/>
  <c r="J14" i="9"/>
  <c r="K14" i="9" s="1"/>
  <c r="P29" i="8"/>
  <c r="Q29" i="8" s="1"/>
  <c r="S14" i="8"/>
  <c r="T14" i="8" s="1"/>
  <c r="N30" i="10"/>
  <c r="K30" i="10"/>
  <c r="T30" i="9"/>
  <c r="N26" i="9"/>
  <c r="N30" i="9"/>
  <c r="K30" i="9"/>
  <c r="T11" i="9"/>
  <c r="T15" i="9"/>
  <c r="P15" i="9"/>
  <c r="Q15" i="9" s="1"/>
  <c r="M15" i="9"/>
  <c r="N15" i="9" s="1"/>
  <c r="K15" i="9"/>
  <c r="M29" i="9"/>
  <c r="N29" i="9" s="1"/>
  <c r="K29" i="9"/>
  <c r="S14" i="9"/>
  <c r="T14" i="9" s="1"/>
  <c r="P14" i="9"/>
  <c r="Q14" i="9" s="1"/>
  <c r="M14" i="9"/>
  <c r="N14" i="9" s="1"/>
  <c r="N7" i="9"/>
  <c r="T30" i="8"/>
  <c r="K26" i="8"/>
  <c r="K30" i="8"/>
  <c r="N15" i="8"/>
  <c r="Q22" i="8"/>
  <c r="M29" i="8"/>
  <c r="N29" i="8" s="1"/>
  <c r="K29" i="8"/>
  <c r="P14" i="8"/>
  <c r="Q14" i="8" s="1"/>
  <c r="N7" i="8"/>
  <c r="K14" i="8"/>
  <c r="T30" i="10"/>
  <c r="Q30" i="10"/>
  <c r="Q26" i="10"/>
  <c r="K26" i="10"/>
  <c r="Q11" i="10"/>
  <c r="K15" i="10"/>
  <c r="K11" i="10"/>
  <c r="S29" i="10"/>
  <c r="T29" i="10" s="1"/>
  <c r="P29" i="10"/>
  <c r="Q29" i="10" s="1"/>
  <c r="M29" i="10"/>
  <c r="N29" i="10" s="1"/>
  <c r="K29" i="10"/>
  <c r="S14" i="10"/>
  <c r="T14" i="10" s="1"/>
  <c r="N7" i="10"/>
  <c r="K14" i="10"/>
  <c r="S29" i="9"/>
  <c r="T29" i="9" s="1"/>
  <c r="T26" i="9"/>
  <c r="P30" i="9"/>
  <c r="Q30" i="9" s="1"/>
  <c r="P29" i="9"/>
  <c r="Q29" i="9" s="1"/>
  <c r="S15" i="10"/>
  <c r="T15" i="10" s="1"/>
  <c r="T8" i="10"/>
  <c r="N11" i="10"/>
  <c r="P14" i="10"/>
  <c r="Q14" i="10" s="1"/>
  <c r="N22" i="10"/>
  <c r="T22" i="10"/>
  <c r="N26" i="10"/>
  <c r="T26" i="10"/>
  <c r="K7" i="9"/>
  <c r="K11" i="9"/>
  <c r="K26" i="9"/>
  <c r="T8" i="8"/>
  <c r="N11" i="8"/>
  <c r="T11" i="8"/>
  <c r="N22" i="8"/>
  <c r="T22" i="8"/>
  <c r="N26" i="8"/>
  <c r="T26" i="8"/>
  <c r="K11" i="8"/>
  <c r="AM34" i="7" l="1"/>
  <c r="AJ34" i="7"/>
  <c r="AG34" i="7"/>
  <c r="AD34" i="7"/>
  <c r="AA34" i="7"/>
  <c r="X34" i="7"/>
  <c r="U34" i="7"/>
  <c r="R34" i="7"/>
  <c r="O34" i="7"/>
  <c r="L34" i="7"/>
  <c r="I34" i="7"/>
  <c r="F34" i="7"/>
  <c r="AM33" i="7"/>
  <c r="AJ33" i="7"/>
  <c r="AG33" i="7"/>
  <c r="AD33" i="7"/>
  <c r="AA33" i="7"/>
  <c r="X33" i="7"/>
  <c r="U33" i="7"/>
  <c r="R33" i="7"/>
  <c r="O33" i="7"/>
  <c r="L33" i="7"/>
  <c r="I33" i="7"/>
  <c r="F33" i="7"/>
  <c r="AM16" i="7"/>
  <c r="AJ16" i="7"/>
  <c r="AG16" i="7"/>
  <c r="AD16" i="7"/>
  <c r="AA16" i="7"/>
  <c r="X16" i="7"/>
  <c r="U16" i="7"/>
  <c r="R16" i="7"/>
  <c r="O16" i="7"/>
  <c r="L16" i="7"/>
  <c r="I16" i="7"/>
  <c r="F16" i="7"/>
  <c r="AM15" i="7"/>
  <c r="AJ15" i="7"/>
  <c r="AG15" i="7"/>
  <c r="AD15" i="7"/>
  <c r="AA15" i="7"/>
  <c r="X15" i="7"/>
  <c r="U15" i="7"/>
  <c r="R15" i="7"/>
  <c r="O15" i="7"/>
  <c r="L15" i="7"/>
  <c r="I15" i="7"/>
  <c r="F15" i="7"/>
  <c r="AM35" i="6" l="1"/>
  <c r="AJ35" i="6"/>
  <c r="AG35" i="6"/>
  <c r="AD35" i="6"/>
  <c r="AA35" i="6"/>
  <c r="X35" i="6"/>
  <c r="U35" i="6"/>
  <c r="R35" i="6"/>
  <c r="O35" i="6"/>
  <c r="L35" i="6"/>
  <c r="I35" i="6"/>
  <c r="F35" i="6"/>
  <c r="AM15" i="6"/>
  <c r="AJ15" i="6"/>
  <c r="AG15" i="6"/>
  <c r="AD15" i="6"/>
  <c r="AA15" i="6"/>
  <c r="X15" i="6"/>
  <c r="U15" i="6"/>
  <c r="R15" i="6"/>
  <c r="O15" i="6"/>
  <c r="L15" i="6"/>
  <c r="I15" i="6"/>
  <c r="F15" i="6"/>
  <c r="Q11" i="8" l="1"/>
  <c r="O15" i="8"/>
  <c r="P15" i="8"/>
  <c r="Q15" i="8" l="1"/>
</calcChain>
</file>

<file path=xl/sharedStrings.xml><?xml version="1.0" encoding="utf-8"?>
<sst xmlns="http://schemas.openxmlformats.org/spreadsheetml/2006/main" count="894" uniqueCount="78">
  <si>
    <t>I</t>
  </si>
  <si>
    <t>P</t>
  </si>
  <si>
    <t>Q</t>
  </si>
  <si>
    <t>Полож. Анцапф</t>
  </si>
  <si>
    <t>Класс напряж. кВ</t>
  </si>
  <si>
    <t>ИТОГО:</t>
  </si>
  <si>
    <t>ТРАНСФОРМАТОРЫ</t>
  </si>
  <si>
    <t>А</t>
  </si>
  <si>
    <t>МВт</t>
  </si>
  <si>
    <t>Мвар</t>
  </si>
  <si>
    <t>Х</t>
  </si>
  <si>
    <t>1-00</t>
  </si>
  <si>
    <t>2-00</t>
  </si>
  <si>
    <t>3-00</t>
  </si>
  <si>
    <t>4-00</t>
  </si>
  <si>
    <t>5-00</t>
  </si>
  <si>
    <t>6-00</t>
  </si>
  <si>
    <t>7-00</t>
  </si>
  <si>
    <t>8-00</t>
  </si>
  <si>
    <r>
      <t xml:space="preserve">Наименован.номер,мощн </t>
    </r>
    <r>
      <rPr>
        <b/>
        <sz val="6"/>
        <color theme="1"/>
        <rFont val="Calibri"/>
        <family val="2"/>
        <charset val="204"/>
        <scheme val="minor"/>
      </rPr>
      <t>Мва</t>
    </r>
  </si>
  <si>
    <t>9-00</t>
  </si>
  <si>
    <t>10-00</t>
  </si>
  <si>
    <t>11-00</t>
  </si>
  <si>
    <t>12-00</t>
  </si>
  <si>
    <t>13-00</t>
  </si>
  <si>
    <t>14-00</t>
  </si>
  <si>
    <t>15-00</t>
  </si>
  <si>
    <t>16-00</t>
  </si>
  <si>
    <t>17-00</t>
  </si>
  <si>
    <t>18-00</t>
  </si>
  <si>
    <t>19-00</t>
  </si>
  <si>
    <t>20-00</t>
  </si>
  <si>
    <t>21-00</t>
  </si>
  <si>
    <t>22-00</t>
  </si>
  <si>
    <t>23-00</t>
  </si>
  <si>
    <t>Т-1</t>
  </si>
  <si>
    <t>Т-2</t>
  </si>
  <si>
    <t>напряж. на шинах пс кВ</t>
  </si>
  <si>
    <t>яч. 12</t>
  </si>
  <si>
    <t>яч. 31</t>
  </si>
  <si>
    <t>0-00</t>
  </si>
  <si>
    <t>ИТОГО: *</t>
  </si>
  <si>
    <t xml:space="preserve">Т-1 </t>
  </si>
  <si>
    <t>ПС</t>
  </si>
  <si>
    <t>Присоединения, подключенные  под АЧР</t>
  </si>
  <si>
    <t>Уставки АЧР</t>
  </si>
  <si>
    <t>Р</t>
  </si>
  <si>
    <t>АЧР-1</t>
  </si>
  <si>
    <t>АЧР-2</t>
  </si>
  <si>
    <t>ЧАПВ</t>
  </si>
  <si>
    <t>Нагр. ПС</t>
  </si>
  <si>
    <t>Нагр. АЧР</t>
  </si>
  <si>
    <t>Выпол-нение</t>
  </si>
  <si>
    <t>Выполнение</t>
  </si>
  <si>
    <t>Гц</t>
  </si>
  <si>
    <t>сек</t>
  </si>
  <si>
    <t>%</t>
  </si>
  <si>
    <t>ПС Завьялиха</t>
  </si>
  <si>
    <t>Ввод № 1</t>
  </si>
  <si>
    <t>Ввод № 2</t>
  </si>
  <si>
    <t>ПС Трехгорная</t>
  </si>
  <si>
    <t>Яч.12(вывод из под АЧР)</t>
  </si>
  <si>
    <t>Яч.31(вывод из под АЧР)</t>
  </si>
  <si>
    <t>Итого:</t>
  </si>
  <si>
    <t>Присоединения, подключенные под АЧР</t>
  </si>
  <si>
    <t xml:space="preserve"> </t>
  </si>
  <si>
    <t>Контрольный замер нагрузок по ПС  Трехгорная 110/10 (Т1-16МВА; Т2-16МВА)</t>
  </si>
  <si>
    <t>Контрольный замер нагрузок по ПС  Завьялиха 110/10</t>
  </si>
  <si>
    <t>Замеры провел инженер по учету эл.энергии                                               Кучин Е. В.</t>
  </si>
  <si>
    <r>
      <t xml:space="preserve">Замеры провел инженер по учету эл.энергии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</t>
    </r>
    <r>
      <rPr>
        <sz val="11"/>
        <rFont val="Calibri"/>
        <family val="2"/>
        <charset val="204"/>
        <scheme val="minor"/>
      </rPr>
      <t xml:space="preserve">  Кучин  Е. В.</t>
    </r>
  </si>
  <si>
    <t>Замеры провел инженер по учету эл.энергии                                                    Кучин Е. В.</t>
  </si>
  <si>
    <t>17.06.2020 г. (время местное)</t>
  </si>
  <si>
    <t>17.06.2020г. (время местное)</t>
  </si>
  <si>
    <t>Приложение № 1 к письму ОАО "МРСК-Урала" филиал "Челябэнерго" от 28.05.2020 г. № ЧЭ/01/24/2515</t>
  </si>
  <si>
    <t>Приложение № 1 к письму ОАО "МРСК-Урала" филиал "Челябэнерго" от 28.05.20 г. № ЧЭ/01/24/2515</t>
  </si>
  <si>
    <r>
      <rPr>
        <b/>
        <sz val="11"/>
        <color theme="1"/>
        <rFont val="Calibri"/>
        <family val="2"/>
        <charset val="204"/>
        <scheme val="minor"/>
      </rPr>
      <t xml:space="preserve">Резельтаты контрольного замера. Объем АЧР  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Приложение № 1 к письму ОАО "МРСК-Урала" филиал "Челябэнерго" от 28.05.20 г. № ЧЭ/01/24/2515</t>
    </r>
  </si>
  <si>
    <r>
      <rPr>
        <b/>
        <sz val="11"/>
        <color theme="1"/>
        <rFont val="Calibri"/>
        <family val="2"/>
        <charset val="204"/>
        <scheme val="minor"/>
      </rPr>
      <t xml:space="preserve">Резельтаты контрольного замера. Объем АЧР      </t>
    </r>
    <r>
      <rPr>
        <sz val="11"/>
        <color theme="1"/>
        <rFont val="Calibri"/>
        <family val="2"/>
        <charset val="204"/>
        <scheme val="minor"/>
      </rPr>
      <t xml:space="preserve">              </t>
    </r>
    <r>
      <rPr>
        <sz val="9"/>
        <color theme="1"/>
        <rFont val="Calibri"/>
        <family val="2"/>
        <charset val="204"/>
        <scheme val="minor"/>
      </rPr>
      <t>Приложение № 1 к письму ОАО "МРСК-Урала" филиал "Челябэнерго" от 28.05.20 г. № ЧЭ/01/24/2515</t>
    </r>
  </si>
  <si>
    <r>
      <rPr>
        <b/>
        <sz val="11"/>
        <color theme="1"/>
        <rFont val="Calibri"/>
        <family val="2"/>
        <charset val="204"/>
        <scheme val="minor"/>
      </rPr>
      <t xml:space="preserve">Резельтаты контрольного замера. Объем АЧР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</t>
    </r>
    <r>
      <rPr>
        <sz val="10"/>
        <color theme="1"/>
        <rFont val="Calibri"/>
        <family val="2"/>
        <charset val="204"/>
        <scheme val="minor"/>
      </rPr>
      <t>Приложение № 1 к письму ОАО "МРСК-Урала" филиал "Челябэнерго" от 28.05.20 г. № ЧЭ/01/24/2515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</si>
</sst>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4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4" xfId="0" applyBorder="1" applyAlignment="1"/>
    <xf numFmtId="0" fontId="3" fillId="0" borderId="16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17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2" fillId="0" borderId="19" xfId="0" applyFont="1" applyBorder="1" applyAlignment="1">
      <alignment vertical="top" wrapText="1"/>
    </xf>
    <xf numFmtId="0" fontId="1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/>
    <xf numFmtId="0" fontId="7" fillId="0" borderId="1" xfId="0" applyFont="1" applyBorder="1"/>
    <xf numFmtId="0" fontId="12" fillId="0" borderId="1" xfId="0" applyFont="1" applyBorder="1"/>
    <xf numFmtId="0" fontId="1" fillId="0" borderId="57" xfId="0" applyFont="1" applyBorder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0" fillId="0" borderId="5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58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0" xfId="0" applyBorder="1" applyAlignment="1">
      <alignment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 wrapText="1"/>
    </xf>
    <xf numFmtId="17" fontId="8" fillId="0" borderId="41" xfId="0" applyNumberFormat="1" applyFont="1" applyBorder="1" applyAlignment="1">
      <alignment horizontal="center"/>
    </xf>
    <xf numFmtId="0" fontId="9" fillId="0" borderId="54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2" xfId="0" applyFont="1" applyBorder="1" applyAlignment="1">
      <alignment vertical="center" textRotation="255"/>
    </xf>
    <xf numFmtId="0" fontId="4" fillId="0" borderId="33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" fillId="0" borderId="41" xfId="0" applyNumberFormat="1" applyFont="1" applyBorder="1" applyAlignment="1">
      <alignment horizontal="center"/>
    </xf>
    <xf numFmtId="0" fontId="8" fillId="0" borderId="42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Normal="100" workbookViewId="0">
      <selection sqref="A1:T1"/>
    </sheetView>
  </sheetViews>
  <sheetFormatPr defaultRowHeight="15" x14ac:dyDescent="0.25"/>
  <cols>
    <col min="2" max="2" width="18.5703125" customWidth="1"/>
    <col min="3" max="20" width="6.28515625" customWidth="1"/>
  </cols>
  <sheetData>
    <row r="1" spans="1:20" x14ac:dyDescent="0.2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5" x14ac:dyDescent="0.25">
      <c r="A2" s="78" t="s">
        <v>43</v>
      </c>
      <c r="B2" s="80" t="s">
        <v>44</v>
      </c>
      <c r="C2" s="97" t="s">
        <v>45</v>
      </c>
      <c r="D2" s="98"/>
      <c r="E2" s="98"/>
      <c r="F2" s="98"/>
      <c r="G2" s="98"/>
      <c r="H2" s="99"/>
      <c r="I2" s="97" t="s">
        <v>46</v>
      </c>
      <c r="J2" s="98"/>
      <c r="K2" s="99"/>
      <c r="L2" s="97" t="s">
        <v>46</v>
      </c>
      <c r="M2" s="98"/>
      <c r="N2" s="99"/>
      <c r="O2" s="97" t="s">
        <v>46</v>
      </c>
      <c r="P2" s="98"/>
      <c r="Q2" s="99"/>
      <c r="R2" s="97" t="s">
        <v>46</v>
      </c>
      <c r="S2" s="98"/>
      <c r="T2" s="99"/>
    </row>
    <row r="3" spans="1:20" x14ac:dyDescent="0.25">
      <c r="A3" s="81"/>
      <c r="B3" s="82"/>
      <c r="C3" s="97" t="s">
        <v>47</v>
      </c>
      <c r="D3" s="99"/>
      <c r="E3" s="97" t="s">
        <v>48</v>
      </c>
      <c r="F3" s="99"/>
      <c r="G3" s="97" t="s">
        <v>49</v>
      </c>
      <c r="H3" s="99"/>
      <c r="I3" s="97" t="s">
        <v>27</v>
      </c>
      <c r="J3" s="98"/>
      <c r="K3" s="99"/>
      <c r="L3" s="97" t="s">
        <v>28</v>
      </c>
      <c r="M3" s="98"/>
      <c r="N3" s="99"/>
      <c r="O3" s="97" t="s">
        <v>29</v>
      </c>
      <c r="P3" s="98"/>
      <c r="Q3" s="99"/>
      <c r="R3" s="97" t="s">
        <v>30</v>
      </c>
      <c r="S3" s="98"/>
      <c r="T3" s="99"/>
    </row>
    <row r="4" spans="1:20" ht="18" x14ac:dyDescent="0.25">
      <c r="A4" s="81"/>
      <c r="B4" s="81"/>
      <c r="C4" s="81"/>
      <c r="D4" s="81"/>
      <c r="E4" s="81"/>
      <c r="F4" s="81"/>
      <c r="G4" s="81"/>
      <c r="H4" s="83"/>
      <c r="I4" s="84" t="s">
        <v>50</v>
      </c>
      <c r="J4" s="85" t="s">
        <v>51</v>
      </c>
      <c r="K4" s="84" t="s">
        <v>52</v>
      </c>
      <c r="L4" s="84" t="s">
        <v>50</v>
      </c>
      <c r="M4" s="85" t="s">
        <v>51</v>
      </c>
      <c r="N4" s="84" t="s">
        <v>52</v>
      </c>
      <c r="O4" s="84" t="s">
        <v>50</v>
      </c>
      <c r="P4" s="85" t="s">
        <v>51</v>
      </c>
      <c r="Q4" s="84" t="s">
        <v>52</v>
      </c>
      <c r="R4" s="84" t="s">
        <v>50</v>
      </c>
      <c r="S4" s="85" t="s">
        <v>51</v>
      </c>
      <c r="T4" s="84" t="s">
        <v>53</v>
      </c>
    </row>
    <row r="5" spans="1:20" x14ac:dyDescent="0.25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  <c r="J5" s="86">
        <v>10</v>
      </c>
      <c r="K5" s="86">
        <v>11</v>
      </c>
      <c r="L5" s="86">
        <v>12</v>
      </c>
      <c r="M5" s="86">
        <v>13</v>
      </c>
      <c r="N5" s="86">
        <v>14</v>
      </c>
      <c r="O5" s="86">
        <v>15</v>
      </c>
      <c r="P5" s="86">
        <v>16</v>
      </c>
      <c r="Q5" s="86">
        <v>17</v>
      </c>
      <c r="R5" s="86">
        <v>18</v>
      </c>
      <c r="S5" s="86">
        <v>19</v>
      </c>
      <c r="T5" s="86">
        <v>20</v>
      </c>
    </row>
    <row r="6" spans="1:20" x14ac:dyDescent="0.25">
      <c r="A6" s="86"/>
      <c r="B6" s="86"/>
      <c r="C6" s="86" t="s">
        <v>54</v>
      </c>
      <c r="D6" s="86" t="s">
        <v>55</v>
      </c>
      <c r="E6" s="86" t="s">
        <v>54</v>
      </c>
      <c r="F6" s="86" t="s">
        <v>55</v>
      </c>
      <c r="G6" s="86" t="s">
        <v>54</v>
      </c>
      <c r="H6" s="86" t="s">
        <v>55</v>
      </c>
      <c r="I6" s="86" t="s">
        <v>8</v>
      </c>
      <c r="J6" s="86" t="s">
        <v>8</v>
      </c>
      <c r="K6" s="86" t="s">
        <v>56</v>
      </c>
      <c r="L6" s="86" t="s">
        <v>8</v>
      </c>
      <c r="M6" s="86" t="s">
        <v>8</v>
      </c>
      <c r="N6" s="86" t="s">
        <v>56</v>
      </c>
      <c r="O6" s="86" t="s">
        <v>8</v>
      </c>
      <c r="P6" s="86" t="s">
        <v>8</v>
      </c>
      <c r="Q6" s="86" t="s">
        <v>56</v>
      </c>
      <c r="R6" s="86" t="s">
        <v>8</v>
      </c>
      <c r="S6" s="86" t="s">
        <v>8</v>
      </c>
      <c r="T6" s="86" t="s">
        <v>56</v>
      </c>
    </row>
    <row r="7" spans="1:20" x14ac:dyDescent="0.25">
      <c r="A7" s="87" t="s">
        <v>57</v>
      </c>
      <c r="B7" s="83" t="s">
        <v>58</v>
      </c>
      <c r="C7" s="86">
        <v>46.7</v>
      </c>
      <c r="D7" s="86">
        <v>0.3</v>
      </c>
      <c r="E7" s="86">
        <v>48.7</v>
      </c>
      <c r="F7" s="86">
        <v>65</v>
      </c>
      <c r="G7" s="86">
        <v>49.6</v>
      </c>
      <c r="H7" s="86">
        <v>20</v>
      </c>
      <c r="I7" s="86">
        <v>0.25</v>
      </c>
      <c r="J7" s="86">
        <f>I7</f>
        <v>0.25</v>
      </c>
      <c r="K7" s="86">
        <f>J7/I7*100</f>
        <v>100</v>
      </c>
      <c r="L7" s="86">
        <v>0.21</v>
      </c>
      <c r="M7" s="86">
        <f>L7</f>
        <v>0.21</v>
      </c>
      <c r="N7" s="86">
        <f>M7/L7*100</f>
        <v>100</v>
      </c>
      <c r="O7" s="86">
        <v>0.23</v>
      </c>
      <c r="P7" s="86">
        <f>O7</f>
        <v>0.23</v>
      </c>
      <c r="Q7" s="86">
        <f>P7/O7*100</f>
        <v>100</v>
      </c>
      <c r="R7" s="86">
        <v>0.4</v>
      </c>
      <c r="S7" s="86">
        <f>R7</f>
        <v>0.4</v>
      </c>
      <c r="T7" s="86">
        <f>S7/R7*100</f>
        <v>100</v>
      </c>
    </row>
    <row r="8" spans="1:20" x14ac:dyDescent="0.25">
      <c r="A8" s="87" t="s">
        <v>57</v>
      </c>
      <c r="B8" s="83" t="s">
        <v>59</v>
      </c>
      <c r="C8" s="86">
        <v>46.7</v>
      </c>
      <c r="D8" s="86">
        <v>0.3</v>
      </c>
      <c r="E8" s="86">
        <v>48.7</v>
      </c>
      <c r="F8" s="86">
        <v>65</v>
      </c>
      <c r="G8" s="86">
        <v>49.6</v>
      </c>
      <c r="H8" s="86">
        <v>20</v>
      </c>
      <c r="I8" s="86">
        <v>0.86</v>
      </c>
      <c r="J8" s="86">
        <f>I8</f>
        <v>0.86</v>
      </c>
      <c r="K8" s="86">
        <f>J8/I8*100</f>
        <v>100</v>
      </c>
      <c r="L8" s="86">
        <v>0.85</v>
      </c>
      <c r="M8" s="86">
        <f>L8</f>
        <v>0.85</v>
      </c>
      <c r="N8" s="86">
        <f>M8/L8*100</f>
        <v>100</v>
      </c>
      <c r="O8" s="86">
        <v>0.84</v>
      </c>
      <c r="P8" s="86">
        <f>O8</f>
        <v>0.84</v>
      </c>
      <c r="Q8" s="86">
        <f>P8/O8*100</f>
        <v>100</v>
      </c>
      <c r="R8" s="86">
        <v>0.96</v>
      </c>
      <c r="S8" s="86">
        <f>R8</f>
        <v>0.96</v>
      </c>
      <c r="T8" s="86">
        <f>S8/R8*100</f>
        <v>100</v>
      </c>
    </row>
    <row r="9" spans="1:20" x14ac:dyDescent="0.25">
      <c r="A9" s="83"/>
      <c r="B9" s="8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x14ac:dyDescent="0.25">
      <c r="A10" s="88" t="s">
        <v>60</v>
      </c>
      <c r="B10" s="83" t="s">
        <v>58</v>
      </c>
      <c r="C10" s="86"/>
      <c r="D10" s="86"/>
      <c r="E10" s="86"/>
      <c r="F10" s="86"/>
      <c r="G10" s="86"/>
      <c r="H10" s="86"/>
      <c r="I10" s="86">
        <v>2.23</v>
      </c>
      <c r="J10" s="86">
        <f>I10-I12</f>
        <v>1.38</v>
      </c>
      <c r="K10" s="86">
        <f>J10/I10*100</f>
        <v>61.883408071748882</v>
      </c>
      <c r="L10" s="86">
        <v>2.35</v>
      </c>
      <c r="M10" s="86">
        <f>L10-L12</f>
        <v>1.5</v>
      </c>
      <c r="N10" s="86">
        <f>M10/L10*100</f>
        <v>63.829787234042549</v>
      </c>
      <c r="O10" s="86">
        <v>2.4500000000000002</v>
      </c>
      <c r="P10" s="86">
        <f>O10-O12</f>
        <v>1.4800000000000002</v>
      </c>
      <c r="Q10" s="86">
        <f>P10/O10*100</f>
        <v>60.408163265306122</v>
      </c>
      <c r="R10" s="86">
        <v>2.4300000000000002</v>
      </c>
      <c r="S10" s="86">
        <f>R10-R12</f>
        <v>1.4200000000000002</v>
      </c>
      <c r="T10" s="86">
        <f>S10/R10*100</f>
        <v>58.436213991769549</v>
      </c>
    </row>
    <row r="11" spans="1:20" x14ac:dyDescent="0.25">
      <c r="A11" s="88" t="s">
        <v>60</v>
      </c>
      <c r="B11" s="83" t="s">
        <v>59</v>
      </c>
      <c r="C11" s="86"/>
      <c r="D11" s="86"/>
      <c r="E11" s="86"/>
      <c r="F11" s="86"/>
      <c r="G11" s="86"/>
      <c r="H11" s="86"/>
      <c r="I11" s="86">
        <v>3.49</v>
      </c>
      <c r="J11" s="86">
        <f>I11-I13</f>
        <v>2.7300000000000004</v>
      </c>
      <c r="K11" s="86">
        <f>J11/I11*100</f>
        <v>78.223495702005735</v>
      </c>
      <c r="L11" s="86">
        <v>3.43</v>
      </c>
      <c r="M11" s="86">
        <f>L11-L13</f>
        <v>2.67</v>
      </c>
      <c r="N11" s="86">
        <f>M11/L11*100</f>
        <v>77.84256559766763</v>
      </c>
      <c r="O11" s="86">
        <v>4.1500000000000004</v>
      </c>
      <c r="P11" s="86">
        <f>O11-O13</f>
        <v>3.3600000000000003</v>
      </c>
      <c r="Q11" s="86">
        <f>P11/O11*100</f>
        <v>80.963855421686745</v>
      </c>
      <c r="R11" s="86">
        <v>3.97</v>
      </c>
      <c r="S11" s="86">
        <f>R11-R13</f>
        <v>3.17</v>
      </c>
      <c r="T11" s="86">
        <f>S11/R11*100</f>
        <v>79.848866498740549</v>
      </c>
    </row>
    <row r="12" spans="1:20" x14ac:dyDescent="0.25">
      <c r="A12" s="88" t="s">
        <v>60</v>
      </c>
      <c r="B12" s="89" t="s">
        <v>61</v>
      </c>
      <c r="C12" s="86"/>
      <c r="D12" s="86"/>
      <c r="E12" s="86"/>
      <c r="F12" s="86"/>
      <c r="G12" s="86"/>
      <c r="H12" s="86"/>
      <c r="I12" s="86">
        <v>0.85</v>
      </c>
      <c r="J12" s="86">
        <f>I12</f>
        <v>0.85</v>
      </c>
      <c r="K12" s="86"/>
      <c r="L12" s="86">
        <v>0.85</v>
      </c>
      <c r="M12" s="86">
        <f>L12</f>
        <v>0.85</v>
      </c>
      <c r="N12" s="86"/>
      <c r="O12" s="86">
        <v>0.97</v>
      </c>
      <c r="P12" s="86">
        <f>O12</f>
        <v>0.97</v>
      </c>
      <c r="Q12" s="86"/>
      <c r="R12" s="86">
        <v>1.01</v>
      </c>
      <c r="S12" s="86">
        <f>R12</f>
        <v>1.01</v>
      </c>
      <c r="T12" s="86"/>
    </row>
    <row r="13" spans="1:20" x14ac:dyDescent="0.25">
      <c r="A13" s="88" t="s">
        <v>60</v>
      </c>
      <c r="B13" s="89" t="s">
        <v>62</v>
      </c>
      <c r="C13" s="86"/>
      <c r="D13" s="86"/>
      <c r="E13" s="86"/>
      <c r="F13" s="86"/>
      <c r="G13" s="86"/>
      <c r="H13" s="86"/>
      <c r="I13" s="86">
        <v>0.76</v>
      </c>
      <c r="J13" s="86">
        <f>I13</f>
        <v>0.76</v>
      </c>
      <c r="K13" s="86"/>
      <c r="L13" s="86">
        <v>0.76</v>
      </c>
      <c r="M13" s="86">
        <f>L13</f>
        <v>0.76</v>
      </c>
      <c r="N13" s="86"/>
      <c r="O13" s="86">
        <v>0.79</v>
      </c>
      <c r="P13" s="86">
        <f>O13</f>
        <v>0.79</v>
      </c>
      <c r="Q13" s="86"/>
      <c r="R13" s="86">
        <v>0.8</v>
      </c>
      <c r="S13" s="86">
        <f>R13</f>
        <v>0.8</v>
      </c>
      <c r="T13" s="86"/>
    </row>
    <row r="14" spans="1:20" x14ac:dyDescent="0.25">
      <c r="A14" s="83" t="s">
        <v>63</v>
      </c>
      <c r="B14" s="83" t="s">
        <v>57</v>
      </c>
      <c r="C14" s="86"/>
      <c r="D14" s="86"/>
      <c r="E14" s="86"/>
      <c r="F14" s="86"/>
      <c r="G14" s="86"/>
      <c r="H14" s="86"/>
      <c r="I14" s="86">
        <f>I7+I8</f>
        <v>1.1099999999999999</v>
      </c>
      <c r="J14" s="86">
        <f>J7+J8</f>
        <v>1.1099999999999999</v>
      </c>
      <c r="K14" s="86">
        <f>J14/I14*100</f>
        <v>100</v>
      </c>
      <c r="L14" s="86">
        <f>L7+L8</f>
        <v>1.06</v>
      </c>
      <c r="M14" s="86">
        <f>M7+M8</f>
        <v>1.06</v>
      </c>
      <c r="N14" s="86">
        <f>M14/L14*100</f>
        <v>100</v>
      </c>
      <c r="O14" s="86">
        <f>O7+O8</f>
        <v>1.07</v>
      </c>
      <c r="P14" s="86">
        <f>P7+P8</f>
        <v>1.07</v>
      </c>
      <c r="Q14" s="86">
        <f>P14/O14*100</f>
        <v>100</v>
      </c>
      <c r="R14" s="86">
        <f>R7+R8</f>
        <v>1.3599999999999999</v>
      </c>
      <c r="S14" s="86">
        <f>S7+S8</f>
        <v>1.3599999999999999</v>
      </c>
      <c r="T14" s="86">
        <f>S14/R14*100</f>
        <v>100</v>
      </c>
    </row>
    <row r="15" spans="1:20" x14ac:dyDescent="0.25">
      <c r="A15" s="83" t="s">
        <v>63</v>
      </c>
      <c r="B15" s="83" t="s">
        <v>60</v>
      </c>
      <c r="C15" s="86"/>
      <c r="D15" s="86"/>
      <c r="E15" s="86"/>
      <c r="F15" s="86"/>
      <c r="G15" s="86"/>
      <c r="H15" s="86"/>
      <c r="I15" s="86">
        <f>I10+I11</f>
        <v>5.7200000000000006</v>
      </c>
      <c r="J15" s="86">
        <f>J10+J11</f>
        <v>4.1100000000000003</v>
      </c>
      <c r="K15" s="86">
        <f>J15/I15*100</f>
        <v>71.853146853146853</v>
      </c>
      <c r="L15" s="86">
        <f>L10+L11</f>
        <v>5.78</v>
      </c>
      <c r="M15" s="86">
        <f>M10+M11</f>
        <v>4.17</v>
      </c>
      <c r="N15" s="86">
        <f>M15/L15*100</f>
        <v>72.145328719723182</v>
      </c>
      <c r="O15" s="86">
        <f>O10+O11</f>
        <v>6.6000000000000005</v>
      </c>
      <c r="P15" s="86">
        <f>P10+P11</f>
        <v>4.8400000000000007</v>
      </c>
      <c r="Q15" s="86">
        <f>P15/O15*100</f>
        <v>73.333333333333343</v>
      </c>
      <c r="R15" s="86">
        <f>R10+R11</f>
        <v>6.4</v>
      </c>
      <c r="S15" s="86">
        <f>S10+S11</f>
        <v>4.59</v>
      </c>
      <c r="T15" s="86">
        <f>S15/R15*100</f>
        <v>71.71875</v>
      </c>
    </row>
    <row r="16" spans="1:20" x14ac:dyDescent="0.25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20" ht="16.5" x14ac:dyDescent="0.25">
      <c r="A17" s="93" t="s">
        <v>43</v>
      </c>
      <c r="B17" s="94" t="s">
        <v>64</v>
      </c>
      <c r="C17" s="97" t="s">
        <v>45</v>
      </c>
      <c r="D17" s="98"/>
      <c r="E17" s="98"/>
      <c r="F17" s="98"/>
      <c r="G17" s="98"/>
      <c r="H17" s="99"/>
      <c r="I17" s="97" t="s">
        <v>46</v>
      </c>
      <c r="J17" s="98"/>
      <c r="K17" s="99"/>
      <c r="L17" s="97" t="s">
        <v>46</v>
      </c>
      <c r="M17" s="98"/>
      <c r="N17" s="99"/>
      <c r="O17" s="97" t="s">
        <v>46</v>
      </c>
      <c r="P17" s="98"/>
      <c r="Q17" s="99"/>
      <c r="R17" s="97" t="s">
        <v>46</v>
      </c>
      <c r="S17" s="98"/>
      <c r="T17" s="99"/>
    </row>
    <row r="18" spans="1:20" x14ac:dyDescent="0.25">
      <c r="A18" s="83"/>
      <c r="B18" s="95"/>
      <c r="C18" s="97" t="s">
        <v>47</v>
      </c>
      <c r="D18" s="99"/>
      <c r="E18" s="97" t="s">
        <v>48</v>
      </c>
      <c r="F18" s="99"/>
      <c r="G18" s="97" t="s">
        <v>49</v>
      </c>
      <c r="H18" s="99"/>
      <c r="I18" s="97" t="s">
        <v>31</v>
      </c>
      <c r="J18" s="98"/>
      <c r="K18" s="99"/>
      <c r="L18" s="97" t="s">
        <v>32</v>
      </c>
      <c r="M18" s="98"/>
      <c r="N18" s="99"/>
      <c r="O18" s="97" t="s">
        <v>33</v>
      </c>
      <c r="P18" s="98"/>
      <c r="Q18" s="99"/>
      <c r="R18" s="97" t="s">
        <v>34</v>
      </c>
      <c r="S18" s="98"/>
      <c r="T18" s="99"/>
    </row>
    <row r="19" spans="1:20" ht="18" x14ac:dyDescent="0.25">
      <c r="A19" s="83"/>
      <c r="B19" s="83"/>
      <c r="C19" s="81"/>
      <c r="D19" s="81"/>
      <c r="E19" s="81"/>
      <c r="F19" s="81"/>
      <c r="G19" s="81"/>
      <c r="H19" s="83"/>
      <c r="I19" s="84" t="s">
        <v>50</v>
      </c>
      <c r="J19" s="85" t="s">
        <v>51</v>
      </c>
      <c r="K19" s="84" t="s">
        <v>53</v>
      </c>
      <c r="L19" s="84" t="s">
        <v>50</v>
      </c>
      <c r="M19" s="85" t="s">
        <v>51</v>
      </c>
      <c r="N19" s="84" t="s">
        <v>53</v>
      </c>
      <c r="O19" s="84" t="s">
        <v>50</v>
      </c>
      <c r="P19" s="85" t="s">
        <v>51</v>
      </c>
      <c r="Q19" s="84" t="s">
        <v>53</v>
      </c>
      <c r="R19" s="84" t="s">
        <v>50</v>
      </c>
      <c r="S19" s="85" t="s">
        <v>51</v>
      </c>
      <c r="T19" s="84" t="s">
        <v>53</v>
      </c>
    </row>
    <row r="20" spans="1:20" x14ac:dyDescent="0.25">
      <c r="A20" s="68">
        <v>1</v>
      </c>
      <c r="B20" s="68">
        <v>2</v>
      </c>
      <c r="C20" s="86">
        <v>3</v>
      </c>
      <c r="D20" s="86">
        <v>4</v>
      </c>
      <c r="E20" s="86">
        <v>5</v>
      </c>
      <c r="F20" s="86">
        <v>6</v>
      </c>
      <c r="G20" s="86">
        <v>7</v>
      </c>
      <c r="H20" s="86">
        <v>8</v>
      </c>
      <c r="I20" s="86">
        <v>9</v>
      </c>
      <c r="J20" s="86">
        <v>10</v>
      </c>
      <c r="K20" s="86">
        <v>11</v>
      </c>
      <c r="L20" s="86">
        <v>12</v>
      </c>
      <c r="M20" s="86">
        <v>13</v>
      </c>
      <c r="N20" s="86">
        <v>14</v>
      </c>
      <c r="O20" s="86">
        <v>15</v>
      </c>
      <c r="P20" s="86">
        <v>16</v>
      </c>
      <c r="Q20" s="86">
        <v>17</v>
      </c>
      <c r="R20" s="86">
        <v>18</v>
      </c>
      <c r="S20" s="86">
        <v>19</v>
      </c>
      <c r="T20" s="86">
        <v>20</v>
      </c>
    </row>
    <row r="21" spans="1:20" x14ac:dyDescent="0.25">
      <c r="A21" s="68"/>
      <c r="B21" s="68"/>
      <c r="C21" s="86" t="s">
        <v>54</v>
      </c>
      <c r="D21" s="86" t="s">
        <v>55</v>
      </c>
      <c r="E21" s="86" t="s">
        <v>54</v>
      </c>
      <c r="F21" s="86" t="s">
        <v>55</v>
      </c>
      <c r="G21" s="86" t="s">
        <v>54</v>
      </c>
      <c r="H21" s="86" t="s">
        <v>55</v>
      </c>
      <c r="I21" s="86" t="s">
        <v>8</v>
      </c>
      <c r="J21" s="86" t="s">
        <v>8</v>
      </c>
      <c r="K21" s="86" t="s">
        <v>56</v>
      </c>
      <c r="L21" s="86" t="s">
        <v>8</v>
      </c>
      <c r="M21" s="86" t="s">
        <v>8</v>
      </c>
      <c r="N21" s="86" t="s">
        <v>56</v>
      </c>
      <c r="O21" s="86" t="s">
        <v>8</v>
      </c>
      <c r="P21" s="86" t="s">
        <v>8</v>
      </c>
      <c r="Q21" s="86" t="s">
        <v>56</v>
      </c>
      <c r="R21" s="86" t="s">
        <v>8</v>
      </c>
      <c r="S21" s="86" t="s">
        <v>8</v>
      </c>
      <c r="T21" s="86" t="s">
        <v>56</v>
      </c>
    </row>
    <row r="22" spans="1:20" x14ac:dyDescent="0.25">
      <c r="A22" s="87" t="s">
        <v>57</v>
      </c>
      <c r="B22" s="83" t="s">
        <v>58</v>
      </c>
      <c r="C22" s="86">
        <v>46.7</v>
      </c>
      <c r="D22" s="86">
        <v>0.3</v>
      </c>
      <c r="E22" s="86">
        <v>48.7</v>
      </c>
      <c r="F22" s="86">
        <v>65</v>
      </c>
      <c r="G22" s="86">
        <v>49.6</v>
      </c>
      <c r="H22" s="86">
        <v>20</v>
      </c>
      <c r="I22" s="86">
        <v>0.22</v>
      </c>
      <c r="J22" s="86">
        <f>I22</f>
        <v>0.22</v>
      </c>
      <c r="K22" s="86">
        <f>J22/I22*100</f>
        <v>100</v>
      </c>
      <c r="L22" s="86">
        <v>0.22</v>
      </c>
      <c r="M22" s="86">
        <f>L22</f>
        <v>0.22</v>
      </c>
      <c r="N22" s="86">
        <f>M22/L22*100</f>
        <v>100</v>
      </c>
      <c r="O22" s="86">
        <v>0.23</v>
      </c>
      <c r="P22" s="86">
        <f>O22</f>
        <v>0.23</v>
      </c>
      <c r="Q22" s="86">
        <f>P22/O22*100</f>
        <v>100</v>
      </c>
      <c r="R22" s="86">
        <v>0.22</v>
      </c>
      <c r="S22" s="86">
        <f>R22</f>
        <v>0.22</v>
      </c>
      <c r="T22" s="86">
        <f>S22/R22*100</f>
        <v>100</v>
      </c>
    </row>
    <row r="23" spans="1:20" x14ac:dyDescent="0.25">
      <c r="A23" s="87" t="s">
        <v>57</v>
      </c>
      <c r="B23" s="83" t="s">
        <v>59</v>
      </c>
      <c r="C23" s="86">
        <v>46.7</v>
      </c>
      <c r="D23" s="86">
        <v>0.3</v>
      </c>
      <c r="E23" s="86">
        <v>48.7</v>
      </c>
      <c r="F23" s="86">
        <v>65</v>
      </c>
      <c r="G23" s="86">
        <v>49.6</v>
      </c>
      <c r="H23" s="86">
        <v>20</v>
      </c>
      <c r="I23" s="86">
        <v>0.99</v>
      </c>
      <c r="J23" s="86">
        <f>I23</f>
        <v>0.99</v>
      </c>
      <c r="K23" s="86">
        <f>J23/I23*100</f>
        <v>100</v>
      </c>
      <c r="L23" s="86">
        <v>0.9</v>
      </c>
      <c r="M23" s="86">
        <f>L23</f>
        <v>0.9</v>
      </c>
      <c r="N23" s="86">
        <f>M23/L23*100</f>
        <v>100</v>
      </c>
      <c r="O23" s="86">
        <v>0.99</v>
      </c>
      <c r="P23" s="86">
        <f>O23</f>
        <v>0.99</v>
      </c>
      <c r="Q23" s="86">
        <f>P23/O23*100</f>
        <v>100</v>
      </c>
      <c r="R23" s="86">
        <v>1</v>
      </c>
      <c r="S23" s="86">
        <f>R23</f>
        <v>1</v>
      </c>
      <c r="T23" s="86">
        <f>S23/R23*100</f>
        <v>100</v>
      </c>
    </row>
    <row r="24" spans="1:20" x14ac:dyDescent="0.25">
      <c r="A24" s="83"/>
      <c r="B24" s="83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x14ac:dyDescent="0.25">
      <c r="A25" s="88" t="s">
        <v>60</v>
      </c>
      <c r="B25" s="83" t="s">
        <v>58</v>
      </c>
      <c r="C25" s="86"/>
      <c r="D25" s="86"/>
      <c r="E25" s="86"/>
      <c r="F25" s="86"/>
      <c r="G25" s="86"/>
      <c r="H25" s="86"/>
      <c r="I25" s="86">
        <v>2.35</v>
      </c>
      <c r="J25" s="86">
        <f>I25-I27</f>
        <v>1.44</v>
      </c>
      <c r="K25" s="86">
        <f>J25/I25*100</f>
        <v>61.276595744680847</v>
      </c>
      <c r="L25" s="86">
        <v>2.31</v>
      </c>
      <c r="M25" s="86">
        <f>L25-L27</f>
        <v>1.44</v>
      </c>
      <c r="N25" s="86">
        <f>M25/L25*100</f>
        <v>62.337662337662337</v>
      </c>
      <c r="O25" s="86">
        <v>2.25</v>
      </c>
      <c r="P25" s="86">
        <f>O25-O27</f>
        <v>1.42</v>
      </c>
      <c r="Q25" s="86">
        <f>P25/O25*100</f>
        <v>63.111111111111107</v>
      </c>
      <c r="R25" s="86">
        <v>2.0299999999999998</v>
      </c>
      <c r="S25" s="86">
        <f>R25-R27</f>
        <v>1.2799999999999998</v>
      </c>
      <c r="T25" s="86">
        <f>S25/R25*100</f>
        <v>63.054187192118228</v>
      </c>
    </row>
    <row r="26" spans="1:20" x14ac:dyDescent="0.25">
      <c r="A26" s="88" t="s">
        <v>60</v>
      </c>
      <c r="B26" s="83" t="s">
        <v>59</v>
      </c>
      <c r="C26" s="86"/>
      <c r="D26" s="86"/>
      <c r="E26" s="86"/>
      <c r="F26" s="86"/>
      <c r="G26" s="86"/>
      <c r="H26" s="86"/>
      <c r="I26" s="86">
        <v>3.76</v>
      </c>
      <c r="J26" s="86">
        <f>I26-I28</f>
        <v>3.01</v>
      </c>
      <c r="K26" s="86">
        <f>J26/I26*100</f>
        <v>80.053191489361694</v>
      </c>
      <c r="L26" s="86">
        <v>4.07</v>
      </c>
      <c r="M26" s="86">
        <f>L26-L28</f>
        <v>3.33</v>
      </c>
      <c r="N26" s="86">
        <f>M26/L26*100</f>
        <v>81.818181818181813</v>
      </c>
      <c r="O26" s="86">
        <v>4.05</v>
      </c>
      <c r="P26" s="86">
        <f>O26-O28</f>
        <v>3.3099999999999996</v>
      </c>
      <c r="Q26" s="86">
        <f>P26/O26*100</f>
        <v>81.728395061728392</v>
      </c>
      <c r="R26" s="86">
        <v>3.45</v>
      </c>
      <c r="S26" s="86">
        <f>R26-R28</f>
        <v>2.74</v>
      </c>
      <c r="T26" s="86">
        <f>S26/R26*100</f>
        <v>79.420289855072468</v>
      </c>
    </row>
    <row r="27" spans="1:20" x14ac:dyDescent="0.25">
      <c r="A27" s="88" t="s">
        <v>60</v>
      </c>
      <c r="B27" s="89" t="s">
        <v>61</v>
      </c>
      <c r="C27" s="86"/>
      <c r="D27" s="86"/>
      <c r="E27" s="86"/>
      <c r="F27" s="86"/>
      <c r="G27" s="86"/>
      <c r="H27" s="86"/>
      <c r="I27" s="86">
        <v>0.91</v>
      </c>
      <c r="J27" s="86">
        <f>I27</f>
        <v>0.91</v>
      </c>
      <c r="K27" s="86"/>
      <c r="L27" s="86">
        <v>0.87</v>
      </c>
      <c r="M27" s="86">
        <f>L27</f>
        <v>0.87</v>
      </c>
      <c r="N27" s="86"/>
      <c r="O27" s="86">
        <v>0.83</v>
      </c>
      <c r="P27" s="86">
        <f>O27</f>
        <v>0.83</v>
      </c>
      <c r="Q27" s="86"/>
      <c r="R27" s="86">
        <v>0.75</v>
      </c>
      <c r="S27" s="86">
        <f>R27</f>
        <v>0.75</v>
      </c>
      <c r="T27" s="86"/>
    </row>
    <row r="28" spans="1:20" x14ac:dyDescent="0.25">
      <c r="A28" s="88" t="s">
        <v>60</v>
      </c>
      <c r="B28" s="89" t="s">
        <v>62</v>
      </c>
      <c r="C28" s="86"/>
      <c r="D28" s="86"/>
      <c r="E28" s="86"/>
      <c r="F28" s="86"/>
      <c r="G28" s="86"/>
      <c r="H28" s="86"/>
      <c r="I28" s="86">
        <v>0.75</v>
      </c>
      <c r="J28" s="86">
        <f>I28</f>
        <v>0.75</v>
      </c>
      <c r="K28" s="86"/>
      <c r="L28" s="86">
        <v>0.74</v>
      </c>
      <c r="M28" s="86">
        <f>L28</f>
        <v>0.74</v>
      </c>
      <c r="N28" s="86"/>
      <c r="O28" s="86">
        <v>0.74</v>
      </c>
      <c r="P28" s="86">
        <f>O28</f>
        <v>0.74</v>
      </c>
      <c r="Q28" s="86"/>
      <c r="R28" s="86">
        <v>0.71</v>
      </c>
      <c r="S28" s="86">
        <f>R28</f>
        <v>0.71</v>
      </c>
      <c r="T28" s="86"/>
    </row>
    <row r="29" spans="1:20" x14ac:dyDescent="0.25">
      <c r="A29" s="83" t="s">
        <v>63</v>
      </c>
      <c r="B29" s="83" t="s">
        <v>57</v>
      </c>
      <c r="C29" s="86"/>
      <c r="D29" s="86"/>
      <c r="E29" s="86"/>
      <c r="F29" s="86"/>
      <c r="G29" s="86"/>
      <c r="H29" s="86"/>
      <c r="I29" s="86">
        <f>I22+I23</f>
        <v>1.21</v>
      </c>
      <c r="J29" s="86">
        <f>I22+I23</f>
        <v>1.21</v>
      </c>
      <c r="K29" s="86">
        <f>J29/I29*100</f>
        <v>100</v>
      </c>
      <c r="L29" s="86">
        <f>L22+L23</f>
        <v>1.1200000000000001</v>
      </c>
      <c r="M29" s="86">
        <f>M22+M23</f>
        <v>1.1200000000000001</v>
      </c>
      <c r="N29" s="86">
        <f>M29/L29*100</f>
        <v>100</v>
      </c>
      <c r="O29" s="86">
        <f>O22+O23</f>
        <v>1.22</v>
      </c>
      <c r="P29" s="86">
        <f>P22+P23</f>
        <v>1.22</v>
      </c>
      <c r="Q29" s="86">
        <f>P29/O29*100</f>
        <v>100</v>
      </c>
      <c r="R29" s="86">
        <f>R22+R23</f>
        <v>1.22</v>
      </c>
      <c r="S29" s="86">
        <f>S22+S23</f>
        <v>1.22</v>
      </c>
      <c r="T29" s="86">
        <f>S29/R29*100</f>
        <v>100</v>
      </c>
    </row>
    <row r="30" spans="1:20" x14ac:dyDescent="0.25">
      <c r="A30" s="83" t="s">
        <v>63</v>
      </c>
      <c r="B30" s="83" t="s">
        <v>60</v>
      </c>
      <c r="C30" s="86"/>
      <c r="D30" s="86"/>
      <c r="E30" s="86"/>
      <c r="F30" s="86"/>
      <c r="G30" s="86"/>
      <c r="H30" s="86"/>
      <c r="I30" s="86">
        <f>I25+I26</f>
        <v>6.1099999999999994</v>
      </c>
      <c r="J30" s="86">
        <f>J25+J26</f>
        <v>4.4499999999999993</v>
      </c>
      <c r="K30" s="86">
        <f>J30/I30*100</f>
        <v>72.831423895253678</v>
      </c>
      <c r="L30" s="86">
        <f>L25+L26</f>
        <v>6.3800000000000008</v>
      </c>
      <c r="M30" s="86">
        <f>M25+M26</f>
        <v>4.7699999999999996</v>
      </c>
      <c r="N30" s="86">
        <f>M30/L30*100</f>
        <v>74.764890282131645</v>
      </c>
      <c r="O30" s="86">
        <f>O25+O26</f>
        <v>6.3</v>
      </c>
      <c r="P30" s="86">
        <f>P25+P26</f>
        <v>4.7299999999999995</v>
      </c>
      <c r="Q30" s="86">
        <f>P30/O30*100</f>
        <v>75.079365079365076</v>
      </c>
      <c r="R30" s="86">
        <f>R25+R26</f>
        <v>5.48</v>
      </c>
      <c r="S30" s="86">
        <f>S25+S26</f>
        <v>4.0199999999999996</v>
      </c>
      <c r="T30" s="86">
        <f>S30/R30*100</f>
        <v>73.357664233576628</v>
      </c>
    </row>
    <row r="31" spans="1:20" x14ac:dyDescent="0.25">
      <c r="A31" s="100"/>
      <c r="B31" s="100"/>
      <c r="C31" s="100"/>
      <c r="D31" s="100"/>
      <c r="E31" s="100"/>
      <c r="F31" s="100"/>
    </row>
    <row r="32" spans="1:20" x14ac:dyDescent="0.25">
      <c r="B32" s="101" t="s">
        <v>70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O32" s="102" t="s">
        <v>72</v>
      </c>
      <c r="P32" s="102"/>
      <c r="Q32" s="102"/>
      <c r="R32" s="102"/>
      <c r="S32" s="102"/>
    </row>
  </sheetData>
  <mergeCells count="28">
    <mergeCell ref="R18:T18"/>
    <mergeCell ref="A31:F31"/>
    <mergeCell ref="B32:L32"/>
    <mergeCell ref="O32:S32"/>
    <mergeCell ref="C18:D18"/>
    <mergeCell ref="E18:F18"/>
    <mergeCell ref="G18:H18"/>
    <mergeCell ref="I18:K18"/>
    <mergeCell ref="L18:N18"/>
    <mergeCell ref="O18:Q18"/>
    <mergeCell ref="R3:T3"/>
    <mergeCell ref="C17:H17"/>
    <mergeCell ref="I17:K17"/>
    <mergeCell ref="L17:N17"/>
    <mergeCell ref="O17:Q17"/>
    <mergeCell ref="R17:T17"/>
    <mergeCell ref="C3:D3"/>
    <mergeCell ref="E3:F3"/>
    <mergeCell ref="G3:H3"/>
    <mergeCell ref="I3:K3"/>
    <mergeCell ref="L3:N3"/>
    <mergeCell ref="O3:Q3"/>
    <mergeCell ref="A1:T1"/>
    <mergeCell ref="C2:H2"/>
    <mergeCell ref="I2:K2"/>
    <mergeCell ref="L2:N2"/>
    <mergeCell ref="O2:Q2"/>
    <mergeCell ref="R2:T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Normal="100" workbookViewId="0">
      <selection sqref="A1:T1"/>
    </sheetView>
  </sheetViews>
  <sheetFormatPr defaultRowHeight="15" x14ac:dyDescent="0.25"/>
  <cols>
    <col min="2" max="2" width="18.5703125" customWidth="1"/>
    <col min="3" max="20" width="6.28515625" customWidth="1"/>
  </cols>
  <sheetData>
    <row r="1" spans="1:20" x14ac:dyDescent="0.25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5" x14ac:dyDescent="0.25">
      <c r="A2" s="78" t="s">
        <v>43</v>
      </c>
      <c r="B2" s="80" t="s">
        <v>44</v>
      </c>
      <c r="C2" s="97" t="s">
        <v>45</v>
      </c>
      <c r="D2" s="98"/>
      <c r="E2" s="98"/>
      <c r="F2" s="98"/>
      <c r="G2" s="98"/>
      <c r="H2" s="99"/>
      <c r="I2" s="97" t="s">
        <v>46</v>
      </c>
      <c r="J2" s="98"/>
      <c r="K2" s="99"/>
      <c r="L2" s="97" t="s">
        <v>46</v>
      </c>
      <c r="M2" s="98"/>
      <c r="N2" s="99"/>
      <c r="O2" s="97" t="s">
        <v>46</v>
      </c>
      <c r="P2" s="98"/>
      <c r="Q2" s="99"/>
      <c r="R2" s="97" t="s">
        <v>46</v>
      </c>
      <c r="S2" s="98"/>
      <c r="T2" s="99"/>
    </row>
    <row r="3" spans="1:20" x14ac:dyDescent="0.25">
      <c r="A3" s="81"/>
      <c r="B3" s="82"/>
      <c r="C3" s="97" t="s">
        <v>47</v>
      </c>
      <c r="D3" s="99"/>
      <c r="E3" s="97" t="s">
        <v>48</v>
      </c>
      <c r="F3" s="99"/>
      <c r="G3" s="97" t="s">
        <v>49</v>
      </c>
      <c r="H3" s="99"/>
      <c r="I3" s="97" t="s">
        <v>18</v>
      </c>
      <c r="J3" s="98"/>
      <c r="K3" s="99"/>
      <c r="L3" s="97" t="s">
        <v>20</v>
      </c>
      <c r="M3" s="98"/>
      <c r="N3" s="99"/>
      <c r="O3" s="97" t="s">
        <v>21</v>
      </c>
      <c r="P3" s="98"/>
      <c r="Q3" s="99"/>
      <c r="R3" s="97" t="s">
        <v>22</v>
      </c>
      <c r="S3" s="98"/>
      <c r="T3" s="99"/>
    </row>
    <row r="4" spans="1:20" ht="18" x14ac:dyDescent="0.25">
      <c r="A4" s="81"/>
      <c r="B4" s="81"/>
      <c r="C4" s="81"/>
      <c r="D4" s="81"/>
      <c r="E4" s="81"/>
      <c r="F4" s="81"/>
      <c r="G4" s="81"/>
      <c r="H4" s="83"/>
      <c r="I4" s="84" t="s">
        <v>50</v>
      </c>
      <c r="J4" s="85" t="s">
        <v>51</v>
      </c>
      <c r="K4" s="84" t="s">
        <v>52</v>
      </c>
      <c r="L4" s="84" t="s">
        <v>50</v>
      </c>
      <c r="M4" s="85" t="s">
        <v>51</v>
      </c>
      <c r="N4" s="84" t="s">
        <v>52</v>
      </c>
      <c r="O4" s="84" t="s">
        <v>50</v>
      </c>
      <c r="P4" s="85" t="s">
        <v>51</v>
      </c>
      <c r="Q4" s="84" t="s">
        <v>52</v>
      </c>
      <c r="R4" s="84" t="s">
        <v>50</v>
      </c>
      <c r="S4" s="85" t="s">
        <v>51</v>
      </c>
      <c r="T4" s="84" t="s">
        <v>53</v>
      </c>
    </row>
    <row r="5" spans="1:20" x14ac:dyDescent="0.25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  <c r="J5" s="86">
        <v>10</v>
      </c>
      <c r="K5" s="86">
        <v>11</v>
      </c>
      <c r="L5" s="86">
        <v>12</v>
      </c>
      <c r="M5" s="86">
        <v>13</v>
      </c>
      <c r="N5" s="86">
        <v>14</v>
      </c>
      <c r="O5" s="86">
        <v>15</v>
      </c>
      <c r="P5" s="86">
        <v>16</v>
      </c>
      <c r="Q5" s="86">
        <v>17</v>
      </c>
      <c r="R5" s="86">
        <v>18</v>
      </c>
      <c r="S5" s="86">
        <v>19</v>
      </c>
      <c r="T5" s="86">
        <v>20</v>
      </c>
    </row>
    <row r="6" spans="1:20" x14ac:dyDescent="0.25">
      <c r="A6" s="86"/>
      <c r="B6" s="86"/>
      <c r="C6" s="86" t="s">
        <v>54</v>
      </c>
      <c r="D6" s="86" t="s">
        <v>55</v>
      </c>
      <c r="E6" s="86" t="s">
        <v>54</v>
      </c>
      <c r="F6" s="86" t="s">
        <v>55</v>
      </c>
      <c r="G6" s="86" t="s">
        <v>54</v>
      </c>
      <c r="H6" s="86" t="s">
        <v>55</v>
      </c>
      <c r="I6" s="86" t="s">
        <v>8</v>
      </c>
      <c r="J6" s="86" t="s">
        <v>8</v>
      </c>
      <c r="K6" s="86" t="s">
        <v>56</v>
      </c>
      <c r="L6" s="86" t="s">
        <v>8</v>
      </c>
      <c r="M6" s="86" t="s">
        <v>8</v>
      </c>
      <c r="N6" s="86" t="s">
        <v>56</v>
      </c>
      <c r="O6" s="86" t="s">
        <v>8</v>
      </c>
      <c r="P6" s="86" t="s">
        <v>8</v>
      </c>
      <c r="Q6" s="86" t="s">
        <v>56</v>
      </c>
      <c r="R6" s="86" t="s">
        <v>8</v>
      </c>
      <c r="S6" s="86" t="s">
        <v>8</v>
      </c>
      <c r="T6" s="86" t="s">
        <v>56</v>
      </c>
    </row>
    <row r="7" spans="1:20" x14ac:dyDescent="0.25">
      <c r="A7" s="87" t="s">
        <v>57</v>
      </c>
      <c r="B7" s="83" t="s">
        <v>58</v>
      </c>
      <c r="C7" s="86">
        <v>46.7</v>
      </c>
      <c r="D7" s="86">
        <v>0.3</v>
      </c>
      <c r="E7" s="86">
        <v>48.7</v>
      </c>
      <c r="F7" s="86">
        <v>65</v>
      </c>
      <c r="G7" s="86">
        <v>49.6</v>
      </c>
      <c r="H7" s="86">
        <v>20</v>
      </c>
      <c r="I7" s="86">
        <v>0.21</v>
      </c>
      <c r="J7" s="86">
        <f>I7</f>
        <v>0.21</v>
      </c>
      <c r="K7" s="86">
        <f>J7/I7*100</f>
        <v>100</v>
      </c>
      <c r="L7" s="86">
        <v>0.28999999999999998</v>
      </c>
      <c r="M7" s="86">
        <f>L7</f>
        <v>0.28999999999999998</v>
      </c>
      <c r="N7" s="86">
        <f>M7/L7*100</f>
        <v>100</v>
      </c>
      <c r="O7" s="86">
        <v>0.47</v>
      </c>
      <c r="P7" s="86">
        <f>O7</f>
        <v>0.47</v>
      </c>
      <c r="Q7" s="86">
        <f>P7/O7*100</f>
        <v>100</v>
      </c>
      <c r="R7" s="86">
        <v>0.66</v>
      </c>
      <c r="S7" s="86">
        <f>R7</f>
        <v>0.66</v>
      </c>
      <c r="T7" s="86">
        <f>S7/R7*100</f>
        <v>100</v>
      </c>
    </row>
    <row r="8" spans="1:20" x14ac:dyDescent="0.25">
      <c r="A8" s="87" t="s">
        <v>57</v>
      </c>
      <c r="B8" s="83" t="s">
        <v>59</v>
      </c>
      <c r="C8" s="86">
        <v>46.7</v>
      </c>
      <c r="D8" s="86">
        <v>0.3</v>
      </c>
      <c r="E8" s="86">
        <v>48.7</v>
      </c>
      <c r="F8" s="86">
        <v>65</v>
      </c>
      <c r="G8" s="86">
        <v>49.6</v>
      </c>
      <c r="H8" s="86">
        <v>20</v>
      </c>
      <c r="I8" s="86">
        <v>1.04</v>
      </c>
      <c r="J8" s="86">
        <f>I8</f>
        <v>1.04</v>
      </c>
      <c r="K8" s="86">
        <f>J8/I8*100</f>
        <v>100</v>
      </c>
      <c r="L8" s="86">
        <v>1.1000000000000001</v>
      </c>
      <c r="M8" s="86">
        <f>L8</f>
        <v>1.1000000000000001</v>
      </c>
      <c r="N8" s="86">
        <f>M8/L8*100</f>
        <v>100</v>
      </c>
      <c r="O8" s="86">
        <v>0.92</v>
      </c>
      <c r="P8" s="86">
        <f>O8</f>
        <v>0.92</v>
      </c>
      <c r="Q8" s="86">
        <f>P8/O8*100</f>
        <v>100</v>
      </c>
      <c r="R8" s="86">
        <v>0.89</v>
      </c>
      <c r="S8" s="86">
        <f>R8</f>
        <v>0.89</v>
      </c>
      <c r="T8" s="86">
        <f>S8/R8*100</f>
        <v>100</v>
      </c>
    </row>
    <row r="9" spans="1:20" x14ac:dyDescent="0.25">
      <c r="A9" s="83"/>
      <c r="B9" s="8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x14ac:dyDescent="0.25">
      <c r="A10" s="88" t="s">
        <v>60</v>
      </c>
      <c r="B10" s="83" t="s">
        <v>58</v>
      </c>
      <c r="C10" s="86"/>
      <c r="D10" s="86"/>
      <c r="E10" s="86"/>
      <c r="F10" s="86"/>
      <c r="G10" s="86"/>
      <c r="H10" s="86"/>
      <c r="I10" s="86">
        <v>1.88</v>
      </c>
      <c r="J10" s="86">
        <f>I10-I12</f>
        <v>1.1299999999999999</v>
      </c>
      <c r="K10" s="86">
        <f>J10/I10*100</f>
        <v>60.106382978723403</v>
      </c>
      <c r="L10" s="86">
        <v>2.21</v>
      </c>
      <c r="M10" s="86">
        <f>L10-L12</f>
        <v>1.42</v>
      </c>
      <c r="N10" s="86">
        <f>M10/L10*100</f>
        <v>64.25339366515837</v>
      </c>
      <c r="O10" s="86">
        <v>2.33</v>
      </c>
      <c r="P10" s="86">
        <f>O10-O12</f>
        <v>1.4900000000000002</v>
      </c>
      <c r="Q10" s="86">
        <f>P10/O10*100</f>
        <v>63.94849785407726</v>
      </c>
      <c r="R10" s="86">
        <v>2.56</v>
      </c>
      <c r="S10" s="86">
        <f>R10-R12</f>
        <v>1.6600000000000001</v>
      </c>
      <c r="T10" s="86">
        <f>S10/R10*100</f>
        <v>64.84375</v>
      </c>
    </row>
    <row r="11" spans="1:20" x14ac:dyDescent="0.25">
      <c r="A11" s="88" t="s">
        <v>60</v>
      </c>
      <c r="B11" s="83" t="s">
        <v>59</v>
      </c>
      <c r="C11" s="86"/>
      <c r="D11" s="86"/>
      <c r="E11" s="86"/>
      <c r="F11" s="86"/>
      <c r="G11" s="86"/>
      <c r="H11" s="86"/>
      <c r="I11" s="86">
        <v>3.07</v>
      </c>
      <c r="J11" s="86">
        <f>I11-I13</f>
        <v>2.44</v>
      </c>
      <c r="K11" s="86">
        <f>J11/I11*100</f>
        <v>79.478827361563518</v>
      </c>
      <c r="L11" s="86">
        <v>3.33</v>
      </c>
      <c r="M11" s="86">
        <f>L11-L13</f>
        <v>2.65</v>
      </c>
      <c r="N11" s="86">
        <f>M11/L11*100</f>
        <v>79.579579579579573</v>
      </c>
      <c r="O11" s="86">
        <v>3.6</v>
      </c>
      <c r="P11" s="86">
        <f>O11-O13</f>
        <v>2.79</v>
      </c>
      <c r="Q11" s="86">
        <f>P11/O11*100</f>
        <v>77.5</v>
      </c>
      <c r="R11" s="86">
        <v>3.74</v>
      </c>
      <c r="S11" s="86">
        <f>R11-R13</f>
        <v>2.9800000000000004</v>
      </c>
      <c r="T11" s="86">
        <f>S11/R11*100</f>
        <v>79.679144385026746</v>
      </c>
    </row>
    <row r="12" spans="1:20" x14ac:dyDescent="0.25">
      <c r="A12" s="88" t="s">
        <v>60</v>
      </c>
      <c r="B12" s="89" t="s">
        <v>61</v>
      </c>
      <c r="C12" s="86"/>
      <c r="D12" s="86"/>
      <c r="E12" s="86"/>
      <c r="F12" s="86"/>
      <c r="G12" s="86"/>
      <c r="H12" s="86"/>
      <c r="I12" s="86">
        <v>0.75</v>
      </c>
      <c r="J12" s="86">
        <f>I12</f>
        <v>0.75</v>
      </c>
      <c r="K12" s="86"/>
      <c r="L12" s="86">
        <v>0.79</v>
      </c>
      <c r="M12" s="86">
        <f>L12</f>
        <v>0.79</v>
      </c>
      <c r="N12" s="86"/>
      <c r="O12" s="86">
        <v>0.84</v>
      </c>
      <c r="P12" s="86">
        <f>O12</f>
        <v>0.84</v>
      </c>
      <c r="Q12" s="86"/>
      <c r="R12" s="86">
        <v>0.9</v>
      </c>
      <c r="S12" s="86">
        <f>R12</f>
        <v>0.9</v>
      </c>
      <c r="T12" s="86"/>
    </row>
    <row r="13" spans="1:20" x14ac:dyDescent="0.25">
      <c r="A13" s="88" t="s">
        <v>60</v>
      </c>
      <c r="B13" s="89" t="s">
        <v>62</v>
      </c>
      <c r="C13" s="86"/>
      <c r="D13" s="86"/>
      <c r="E13" s="86"/>
      <c r="F13" s="86"/>
      <c r="G13" s="86"/>
      <c r="H13" s="86"/>
      <c r="I13" s="86">
        <v>0.63</v>
      </c>
      <c r="J13" s="86">
        <f>I13</f>
        <v>0.63</v>
      </c>
      <c r="K13" s="86"/>
      <c r="L13" s="86">
        <v>0.68</v>
      </c>
      <c r="M13" s="86">
        <f>L13</f>
        <v>0.68</v>
      </c>
      <c r="N13" s="86"/>
      <c r="O13" s="86">
        <v>0.81</v>
      </c>
      <c r="P13" s="86">
        <f>O13</f>
        <v>0.81</v>
      </c>
      <c r="Q13" s="86"/>
      <c r="R13" s="86">
        <v>0.76</v>
      </c>
      <c r="S13" s="86">
        <f>R13</f>
        <v>0.76</v>
      </c>
      <c r="T13" s="86"/>
    </row>
    <row r="14" spans="1:20" x14ac:dyDescent="0.25">
      <c r="A14" s="83" t="s">
        <v>63</v>
      </c>
      <c r="B14" s="83" t="s">
        <v>57</v>
      </c>
      <c r="C14" s="86"/>
      <c r="D14" s="86"/>
      <c r="E14" s="86"/>
      <c r="F14" s="86"/>
      <c r="G14" s="86"/>
      <c r="H14" s="86"/>
      <c r="I14" s="86">
        <f>I7+I8</f>
        <v>1.25</v>
      </c>
      <c r="J14" s="86">
        <f>J7+J8</f>
        <v>1.25</v>
      </c>
      <c r="K14" s="86">
        <f>J14/I14*100</f>
        <v>100</v>
      </c>
      <c r="L14" s="86">
        <f>L7+L8</f>
        <v>1.3900000000000001</v>
      </c>
      <c r="M14" s="86">
        <f>M7+M8</f>
        <v>1.3900000000000001</v>
      </c>
      <c r="N14" s="86">
        <f>M14/L14*100</f>
        <v>100</v>
      </c>
      <c r="O14" s="86">
        <f>O7+O8</f>
        <v>1.3900000000000001</v>
      </c>
      <c r="P14" s="86">
        <f>P7+P8</f>
        <v>1.3900000000000001</v>
      </c>
      <c r="Q14" s="86">
        <f>P14/O14*100</f>
        <v>100</v>
      </c>
      <c r="R14" s="86">
        <f>R7+R8</f>
        <v>1.55</v>
      </c>
      <c r="S14" s="86">
        <f>S7+S8</f>
        <v>1.55</v>
      </c>
      <c r="T14" s="86">
        <f>S14/R14*100</f>
        <v>100</v>
      </c>
    </row>
    <row r="15" spans="1:20" x14ac:dyDescent="0.25">
      <c r="A15" s="83" t="s">
        <v>63</v>
      </c>
      <c r="B15" s="83" t="s">
        <v>60</v>
      </c>
      <c r="C15" s="86"/>
      <c r="D15" s="86"/>
      <c r="E15" s="86"/>
      <c r="F15" s="86"/>
      <c r="G15" s="86"/>
      <c r="H15" s="86"/>
      <c r="I15" s="86">
        <f>I10+I11</f>
        <v>4.9499999999999993</v>
      </c>
      <c r="J15" s="86">
        <f>J10+J11</f>
        <v>3.57</v>
      </c>
      <c r="K15" s="86">
        <f>J15/I15*100</f>
        <v>72.121212121212125</v>
      </c>
      <c r="L15" s="86">
        <f>L10+L11</f>
        <v>5.54</v>
      </c>
      <c r="M15" s="86">
        <f>M10+M11</f>
        <v>4.07</v>
      </c>
      <c r="N15" s="86">
        <f>M15/L15*100</f>
        <v>73.46570397111914</v>
      </c>
      <c r="O15" s="86">
        <f>O10+O11</f>
        <v>5.93</v>
      </c>
      <c r="P15" s="86">
        <f>P10+P11</f>
        <v>4.28</v>
      </c>
      <c r="Q15" s="86">
        <f>P15/O15*100</f>
        <v>72.175379426644199</v>
      </c>
      <c r="R15" s="86">
        <f>R10+R11</f>
        <v>6.3000000000000007</v>
      </c>
      <c r="S15" s="86">
        <f>S10+S11</f>
        <v>4.6400000000000006</v>
      </c>
      <c r="T15" s="86">
        <f>S15/R15*100</f>
        <v>73.650793650793659</v>
      </c>
    </row>
    <row r="16" spans="1:20" x14ac:dyDescent="0.25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20" ht="16.5" x14ac:dyDescent="0.25">
      <c r="A17" s="93" t="s">
        <v>43</v>
      </c>
      <c r="B17" s="94" t="s">
        <v>64</v>
      </c>
      <c r="C17" s="97" t="s">
        <v>45</v>
      </c>
      <c r="D17" s="98"/>
      <c r="E17" s="98"/>
      <c r="F17" s="98"/>
      <c r="G17" s="98"/>
      <c r="H17" s="99"/>
      <c r="I17" s="97" t="s">
        <v>46</v>
      </c>
      <c r="J17" s="98"/>
      <c r="K17" s="99"/>
      <c r="L17" s="97" t="s">
        <v>46</v>
      </c>
      <c r="M17" s="98"/>
      <c r="N17" s="99"/>
      <c r="O17" s="97" t="s">
        <v>46</v>
      </c>
      <c r="P17" s="98"/>
      <c r="Q17" s="99"/>
      <c r="R17" s="97" t="s">
        <v>46</v>
      </c>
      <c r="S17" s="98"/>
      <c r="T17" s="99"/>
    </row>
    <row r="18" spans="1:20" x14ac:dyDescent="0.25">
      <c r="A18" s="83"/>
      <c r="B18" s="95"/>
      <c r="C18" s="97" t="s">
        <v>47</v>
      </c>
      <c r="D18" s="99"/>
      <c r="E18" s="97" t="s">
        <v>48</v>
      </c>
      <c r="F18" s="99"/>
      <c r="G18" s="97" t="s">
        <v>49</v>
      </c>
      <c r="H18" s="99"/>
      <c r="I18" s="97" t="s">
        <v>23</v>
      </c>
      <c r="J18" s="98"/>
      <c r="K18" s="99"/>
      <c r="L18" s="97" t="s">
        <v>24</v>
      </c>
      <c r="M18" s="98"/>
      <c r="N18" s="99"/>
      <c r="O18" s="97" t="s">
        <v>25</v>
      </c>
      <c r="P18" s="98"/>
      <c r="Q18" s="99"/>
      <c r="R18" s="97" t="s">
        <v>26</v>
      </c>
      <c r="S18" s="98"/>
      <c r="T18" s="99"/>
    </row>
    <row r="19" spans="1:20" ht="18" x14ac:dyDescent="0.25">
      <c r="A19" s="83"/>
      <c r="B19" s="83"/>
      <c r="C19" s="81"/>
      <c r="D19" s="81"/>
      <c r="E19" s="81"/>
      <c r="F19" s="81"/>
      <c r="G19" s="81"/>
      <c r="H19" s="83"/>
      <c r="I19" s="84" t="s">
        <v>50</v>
      </c>
      <c r="J19" s="85" t="s">
        <v>51</v>
      </c>
      <c r="K19" s="84" t="s">
        <v>53</v>
      </c>
      <c r="L19" s="84" t="s">
        <v>50</v>
      </c>
      <c r="M19" s="85" t="s">
        <v>51</v>
      </c>
      <c r="N19" s="84" t="s">
        <v>53</v>
      </c>
      <c r="O19" s="84" t="s">
        <v>50</v>
      </c>
      <c r="P19" s="85" t="s">
        <v>51</v>
      </c>
      <c r="Q19" s="84" t="s">
        <v>53</v>
      </c>
      <c r="R19" s="84" t="s">
        <v>50</v>
      </c>
      <c r="S19" s="85" t="s">
        <v>51</v>
      </c>
      <c r="T19" s="84" t="s">
        <v>53</v>
      </c>
    </row>
    <row r="20" spans="1:20" x14ac:dyDescent="0.25">
      <c r="A20" s="68">
        <v>1</v>
      </c>
      <c r="B20" s="68">
        <v>2</v>
      </c>
      <c r="C20" s="86">
        <v>3</v>
      </c>
      <c r="D20" s="86">
        <v>4</v>
      </c>
      <c r="E20" s="86">
        <v>5</v>
      </c>
      <c r="F20" s="86">
        <v>6</v>
      </c>
      <c r="G20" s="86">
        <v>7</v>
      </c>
      <c r="H20" s="86">
        <v>8</v>
      </c>
      <c r="I20" s="86">
        <v>9</v>
      </c>
      <c r="J20" s="86">
        <v>10</v>
      </c>
      <c r="K20" s="86">
        <v>11</v>
      </c>
      <c r="L20" s="86">
        <v>12</v>
      </c>
      <c r="M20" s="86">
        <v>13</v>
      </c>
      <c r="N20" s="86">
        <v>14</v>
      </c>
      <c r="O20" s="86">
        <v>15</v>
      </c>
      <c r="P20" s="86">
        <v>16</v>
      </c>
      <c r="Q20" s="86">
        <v>17</v>
      </c>
      <c r="R20" s="86">
        <v>18</v>
      </c>
      <c r="S20" s="86">
        <v>19</v>
      </c>
      <c r="T20" s="86">
        <v>20</v>
      </c>
    </row>
    <row r="21" spans="1:20" x14ac:dyDescent="0.25">
      <c r="A21" s="68"/>
      <c r="B21" s="68"/>
      <c r="C21" s="86" t="s">
        <v>54</v>
      </c>
      <c r="D21" s="86" t="s">
        <v>55</v>
      </c>
      <c r="E21" s="86" t="s">
        <v>54</v>
      </c>
      <c r="F21" s="86" t="s">
        <v>55</v>
      </c>
      <c r="G21" s="86" t="s">
        <v>54</v>
      </c>
      <c r="H21" s="86" t="s">
        <v>55</v>
      </c>
      <c r="I21" s="86" t="s">
        <v>8</v>
      </c>
      <c r="J21" s="86" t="s">
        <v>8</v>
      </c>
      <c r="K21" s="86" t="s">
        <v>56</v>
      </c>
      <c r="L21" s="86" t="s">
        <v>8</v>
      </c>
      <c r="M21" s="86" t="s">
        <v>8</v>
      </c>
      <c r="N21" s="86" t="s">
        <v>56</v>
      </c>
      <c r="O21" s="86" t="s">
        <v>8</v>
      </c>
      <c r="P21" s="86" t="s">
        <v>8</v>
      </c>
      <c r="Q21" s="86" t="s">
        <v>56</v>
      </c>
      <c r="R21" s="86" t="s">
        <v>8</v>
      </c>
      <c r="S21" s="86" t="s">
        <v>8</v>
      </c>
      <c r="T21" s="86" t="s">
        <v>56</v>
      </c>
    </row>
    <row r="22" spans="1:20" x14ac:dyDescent="0.25">
      <c r="A22" s="87" t="s">
        <v>57</v>
      </c>
      <c r="B22" s="83" t="s">
        <v>58</v>
      </c>
      <c r="C22" s="86">
        <v>46.7</v>
      </c>
      <c r="D22" s="86">
        <v>0.3</v>
      </c>
      <c r="E22" s="86">
        <v>48.7</v>
      </c>
      <c r="F22" s="86">
        <v>65</v>
      </c>
      <c r="G22" s="86">
        <v>49.6</v>
      </c>
      <c r="H22" s="86">
        <v>20</v>
      </c>
      <c r="I22" s="86">
        <v>0.23</v>
      </c>
      <c r="J22" s="86">
        <f>I22</f>
        <v>0.23</v>
      </c>
      <c r="K22" s="86">
        <f>J22/I22*100</f>
        <v>100</v>
      </c>
      <c r="L22" s="86">
        <v>0.2</v>
      </c>
      <c r="M22" s="86">
        <f>L22</f>
        <v>0.2</v>
      </c>
      <c r="N22" s="86">
        <f>M22/L22*100</f>
        <v>100</v>
      </c>
      <c r="O22" s="86">
        <v>0.5</v>
      </c>
      <c r="P22" s="86">
        <f>O22</f>
        <v>0.5</v>
      </c>
      <c r="Q22" s="86">
        <f>P22/O22*100</f>
        <v>100</v>
      </c>
      <c r="R22" s="86">
        <v>0.45</v>
      </c>
      <c r="S22" s="86">
        <f>R22</f>
        <v>0.45</v>
      </c>
      <c r="T22" s="86">
        <f>S22/R22*100</f>
        <v>100</v>
      </c>
    </row>
    <row r="23" spans="1:20" x14ac:dyDescent="0.25">
      <c r="A23" s="87" t="s">
        <v>57</v>
      </c>
      <c r="B23" s="83" t="s">
        <v>59</v>
      </c>
      <c r="C23" s="86">
        <v>46.7</v>
      </c>
      <c r="D23" s="86">
        <v>0.3</v>
      </c>
      <c r="E23" s="86">
        <v>48.7</v>
      </c>
      <c r="F23" s="86">
        <v>65</v>
      </c>
      <c r="G23" s="86">
        <v>49.6</v>
      </c>
      <c r="H23" s="86">
        <v>20</v>
      </c>
      <c r="I23" s="86">
        <v>0.87</v>
      </c>
      <c r="J23" s="86">
        <f>I23</f>
        <v>0.87</v>
      </c>
      <c r="K23" s="86">
        <f>J23/I23*100</f>
        <v>100</v>
      </c>
      <c r="L23" s="86">
        <v>0.92</v>
      </c>
      <c r="M23" s="86">
        <f>L23</f>
        <v>0.92</v>
      </c>
      <c r="N23" s="86">
        <f>M23/L23*100</f>
        <v>100</v>
      </c>
      <c r="O23" s="86">
        <v>0.94</v>
      </c>
      <c r="P23" s="86">
        <f>O23</f>
        <v>0.94</v>
      </c>
      <c r="Q23" s="86">
        <f>P23/O23*100</f>
        <v>100</v>
      </c>
      <c r="R23" s="86">
        <v>0.93</v>
      </c>
      <c r="S23" s="86">
        <f>R23</f>
        <v>0.93</v>
      </c>
      <c r="T23" s="86">
        <f>S23/R23*100</f>
        <v>100</v>
      </c>
    </row>
    <row r="24" spans="1:20" x14ac:dyDescent="0.25">
      <c r="A24" s="83"/>
      <c r="B24" s="83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x14ac:dyDescent="0.25">
      <c r="A25" s="88" t="s">
        <v>60</v>
      </c>
      <c r="B25" s="83" t="s">
        <v>58</v>
      </c>
      <c r="C25" s="86"/>
      <c r="D25" s="86"/>
      <c r="E25" s="86"/>
      <c r="F25" s="86"/>
      <c r="G25" s="86"/>
      <c r="H25" s="86"/>
      <c r="I25" s="86">
        <v>2.48</v>
      </c>
      <c r="J25" s="86">
        <f>I25-I27</f>
        <v>1.5499999999999998</v>
      </c>
      <c r="K25" s="86">
        <f>J25/I25*100</f>
        <v>62.499999999999986</v>
      </c>
      <c r="L25" s="86">
        <v>2.46</v>
      </c>
      <c r="M25" s="86">
        <f>L25-L27</f>
        <v>1.6</v>
      </c>
      <c r="N25" s="86">
        <f>M25/L25*100</f>
        <v>65.040650406504071</v>
      </c>
      <c r="O25" s="86">
        <v>2.3199999999999998</v>
      </c>
      <c r="P25" s="86">
        <f>O25-O27</f>
        <v>1.4</v>
      </c>
      <c r="Q25" s="86">
        <f>P25/O25*100</f>
        <v>60.344827586206897</v>
      </c>
      <c r="R25" s="86">
        <v>2.36</v>
      </c>
      <c r="S25" s="86">
        <f>R25-R27</f>
        <v>1.4499999999999997</v>
      </c>
      <c r="T25" s="86">
        <f>S25/R25*100</f>
        <v>61.440677966101688</v>
      </c>
    </row>
    <row r="26" spans="1:20" x14ac:dyDescent="0.25">
      <c r="A26" s="88" t="s">
        <v>60</v>
      </c>
      <c r="B26" s="83" t="s">
        <v>59</v>
      </c>
      <c r="C26" s="86"/>
      <c r="D26" s="86"/>
      <c r="E26" s="86"/>
      <c r="F26" s="86"/>
      <c r="G26" s="86"/>
      <c r="H26" s="86"/>
      <c r="I26" s="86">
        <v>3.87</v>
      </c>
      <c r="J26" s="86">
        <f>I26-I28</f>
        <v>3.0500000000000003</v>
      </c>
      <c r="K26" s="86">
        <f>J26/I26*100</f>
        <v>78.811369509043928</v>
      </c>
      <c r="L26" s="86">
        <v>3.9</v>
      </c>
      <c r="M26" s="86">
        <f>L26-L28</f>
        <v>3.09</v>
      </c>
      <c r="N26" s="86">
        <f>M26/L26*100</f>
        <v>79.230769230769226</v>
      </c>
      <c r="O26" s="86">
        <v>3.83</v>
      </c>
      <c r="P26" s="86">
        <f>O26-O28</f>
        <v>3.0700000000000003</v>
      </c>
      <c r="Q26" s="86">
        <f>P26/O26*100</f>
        <v>80.156657963446477</v>
      </c>
      <c r="R26" s="86">
        <v>3.92</v>
      </c>
      <c r="S26" s="86">
        <f>R26-R28</f>
        <v>3.2199999999999998</v>
      </c>
      <c r="T26" s="86">
        <f>S26/R26*100</f>
        <v>82.142857142857139</v>
      </c>
    </row>
    <row r="27" spans="1:20" x14ac:dyDescent="0.25">
      <c r="A27" s="88" t="s">
        <v>60</v>
      </c>
      <c r="B27" s="89" t="s">
        <v>61</v>
      </c>
      <c r="C27" s="86"/>
      <c r="D27" s="86"/>
      <c r="E27" s="86"/>
      <c r="F27" s="86"/>
      <c r="G27" s="86"/>
      <c r="H27" s="86"/>
      <c r="I27" s="86">
        <v>0.93</v>
      </c>
      <c r="J27" s="86">
        <f>I27</f>
        <v>0.93</v>
      </c>
      <c r="K27" s="86"/>
      <c r="L27" s="86">
        <v>0.86</v>
      </c>
      <c r="M27" s="86">
        <f>L27</f>
        <v>0.86</v>
      </c>
      <c r="N27" s="86"/>
      <c r="O27" s="86">
        <v>0.92</v>
      </c>
      <c r="P27" s="86">
        <f>O27</f>
        <v>0.92</v>
      </c>
      <c r="Q27" s="86"/>
      <c r="R27" s="86">
        <v>0.91</v>
      </c>
      <c r="S27" s="86">
        <f>R27</f>
        <v>0.91</v>
      </c>
      <c r="T27" s="86"/>
    </row>
    <row r="28" spans="1:20" x14ac:dyDescent="0.25">
      <c r="A28" s="88" t="s">
        <v>60</v>
      </c>
      <c r="B28" s="89" t="s">
        <v>62</v>
      </c>
      <c r="C28" s="86"/>
      <c r="D28" s="86"/>
      <c r="E28" s="86"/>
      <c r="F28" s="86"/>
      <c r="G28" s="86"/>
      <c r="H28" s="86"/>
      <c r="I28" s="86">
        <v>0.82</v>
      </c>
      <c r="J28" s="86">
        <f>I28</f>
        <v>0.82</v>
      </c>
      <c r="K28" s="86"/>
      <c r="L28" s="86">
        <v>0.81</v>
      </c>
      <c r="M28" s="86">
        <f>L28</f>
        <v>0.81</v>
      </c>
      <c r="N28" s="86"/>
      <c r="O28" s="86">
        <v>0.76</v>
      </c>
      <c r="P28" s="86">
        <f>O28</f>
        <v>0.76</v>
      </c>
      <c r="Q28" s="86"/>
      <c r="R28" s="86">
        <v>0.7</v>
      </c>
      <c r="S28" s="86">
        <f>R28</f>
        <v>0.7</v>
      </c>
      <c r="T28" s="86"/>
    </row>
    <row r="29" spans="1:20" x14ac:dyDescent="0.25">
      <c r="A29" s="83" t="s">
        <v>63</v>
      </c>
      <c r="B29" s="83" t="s">
        <v>57</v>
      </c>
      <c r="C29" s="86"/>
      <c r="D29" s="86"/>
      <c r="E29" s="86"/>
      <c r="F29" s="86"/>
      <c r="G29" s="86"/>
      <c r="H29" s="86"/>
      <c r="I29" s="86">
        <f>I22+I23</f>
        <v>1.1000000000000001</v>
      </c>
      <c r="J29" s="86">
        <f>I22+I23</f>
        <v>1.1000000000000001</v>
      </c>
      <c r="K29" s="86">
        <f>J29/I29*100</f>
        <v>100</v>
      </c>
      <c r="L29" s="86">
        <f>L22+L23</f>
        <v>1.1200000000000001</v>
      </c>
      <c r="M29" s="86">
        <f>M22+M23</f>
        <v>1.1200000000000001</v>
      </c>
      <c r="N29" s="86">
        <f>M29/L29*100</f>
        <v>100</v>
      </c>
      <c r="O29" s="86">
        <f>O22+O23</f>
        <v>1.44</v>
      </c>
      <c r="P29" s="86">
        <f>P22+P23</f>
        <v>1.44</v>
      </c>
      <c r="Q29" s="86">
        <f>P29/O29*100</f>
        <v>100</v>
      </c>
      <c r="R29" s="86">
        <f>R22+R23</f>
        <v>1.3800000000000001</v>
      </c>
      <c r="S29" s="86">
        <f>S22+S23</f>
        <v>1.3800000000000001</v>
      </c>
      <c r="T29" s="86">
        <f>S29/R29*100</f>
        <v>100</v>
      </c>
    </row>
    <row r="30" spans="1:20" x14ac:dyDescent="0.25">
      <c r="A30" s="83" t="s">
        <v>63</v>
      </c>
      <c r="B30" s="83" t="s">
        <v>60</v>
      </c>
      <c r="C30" s="86"/>
      <c r="D30" s="86"/>
      <c r="E30" s="86"/>
      <c r="F30" s="86"/>
      <c r="G30" s="86"/>
      <c r="H30" s="86"/>
      <c r="I30" s="86">
        <f>I25+I26</f>
        <v>6.35</v>
      </c>
      <c r="J30" s="86">
        <f>J25+J26</f>
        <v>4.5999999999999996</v>
      </c>
      <c r="K30" s="86">
        <f>J30/I30*100</f>
        <v>72.440944881889763</v>
      </c>
      <c r="L30" s="86">
        <f>L25+L26</f>
        <v>6.3599999999999994</v>
      </c>
      <c r="M30" s="86">
        <f>M25+M26</f>
        <v>4.6899999999999995</v>
      </c>
      <c r="N30" s="86">
        <f>M30/L30*100</f>
        <v>73.742138364779876</v>
      </c>
      <c r="O30" s="86">
        <f>O25+O26</f>
        <v>6.15</v>
      </c>
      <c r="P30" s="86">
        <f>P25+P26</f>
        <v>4.4700000000000006</v>
      </c>
      <c r="Q30" s="86">
        <f>P30/O30*100</f>
        <v>72.682926829268297</v>
      </c>
      <c r="R30" s="86">
        <f>R25+R26</f>
        <v>6.2799999999999994</v>
      </c>
      <c r="S30" s="86">
        <f>S25+S26</f>
        <v>4.67</v>
      </c>
      <c r="T30" s="86">
        <f>S30/R30*100</f>
        <v>74.363057324840781</v>
      </c>
    </row>
    <row r="31" spans="1:20" x14ac:dyDescent="0.25">
      <c r="A31" s="100"/>
      <c r="B31" s="100"/>
      <c r="C31" s="100"/>
      <c r="D31" s="100"/>
      <c r="E31" s="100"/>
      <c r="F31" s="100"/>
    </row>
    <row r="32" spans="1:20" x14ac:dyDescent="0.25">
      <c r="B32" s="101" t="s">
        <v>70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O32" s="102" t="s">
        <v>71</v>
      </c>
      <c r="P32" s="102"/>
      <c r="Q32" s="102"/>
      <c r="R32" s="102"/>
      <c r="S32" s="102"/>
    </row>
  </sheetData>
  <mergeCells count="28">
    <mergeCell ref="R18:T18"/>
    <mergeCell ref="A31:F31"/>
    <mergeCell ref="B32:L32"/>
    <mergeCell ref="O32:S32"/>
    <mergeCell ref="C18:D18"/>
    <mergeCell ref="E18:F18"/>
    <mergeCell ref="G18:H18"/>
    <mergeCell ref="I18:K18"/>
    <mergeCell ref="L18:N18"/>
    <mergeCell ref="O18:Q18"/>
    <mergeCell ref="R3:T3"/>
    <mergeCell ref="C17:H17"/>
    <mergeCell ref="I17:K17"/>
    <mergeCell ref="L17:N17"/>
    <mergeCell ref="O17:Q17"/>
    <mergeCell ref="R17:T17"/>
    <mergeCell ref="C3:D3"/>
    <mergeCell ref="E3:F3"/>
    <mergeCell ref="G3:H3"/>
    <mergeCell ref="I3:K3"/>
    <mergeCell ref="L3:N3"/>
    <mergeCell ref="O3:Q3"/>
    <mergeCell ref="A1:T1"/>
    <mergeCell ref="C2:H2"/>
    <mergeCell ref="I2:K2"/>
    <mergeCell ref="L2:N2"/>
    <mergeCell ref="O2:Q2"/>
    <mergeCell ref="R2:T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120" zoomScaleNormal="120" workbookViewId="0">
      <selection sqref="A1:T1"/>
    </sheetView>
  </sheetViews>
  <sheetFormatPr defaultRowHeight="15" x14ac:dyDescent="0.25"/>
  <cols>
    <col min="2" max="2" width="18.5703125" customWidth="1"/>
    <col min="3" max="19" width="6.28515625" customWidth="1"/>
    <col min="20" max="20" width="6.85546875" customWidth="1"/>
  </cols>
  <sheetData>
    <row r="1" spans="1:20" x14ac:dyDescent="0.25">
      <c r="A1" s="96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5.2" customHeight="1" x14ac:dyDescent="0.25">
      <c r="A2" s="78" t="s">
        <v>43</v>
      </c>
      <c r="B2" s="80" t="s">
        <v>44</v>
      </c>
      <c r="C2" s="97" t="s">
        <v>45</v>
      </c>
      <c r="D2" s="98"/>
      <c r="E2" s="98"/>
      <c r="F2" s="98"/>
      <c r="G2" s="98"/>
      <c r="H2" s="99"/>
      <c r="I2" s="97" t="s">
        <v>46</v>
      </c>
      <c r="J2" s="98"/>
      <c r="K2" s="99"/>
      <c r="L2" s="97" t="s">
        <v>46</v>
      </c>
      <c r="M2" s="98"/>
      <c r="N2" s="99"/>
      <c r="O2" s="97" t="s">
        <v>46</v>
      </c>
      <c r="P2" s="98"/>
      <c r="Q2" s="99"/>
      <c r="R2" s="97" t="s">
        <v>46</v>
      </c>
      <c r="S2" s="98"/>
      <c r="T2" s="99"/>
    </row>
    <row r="3" spans="1:20" ht="15.2" customHeight="1" x14ac:dyDescent="0.25">
      <c r="A3" s="81"/>
      <c r="B3" s="82"/>
      <c r="C3" s="97" t="s">
        <v>47</v>
      </c>
      <c r="D3" s="99"/>
      <c r="E3" s="97" t="s">
        <v>48</v>
      </c>
      <c r="F3" s="99"/>
      <c r="G3" s="97" t="s">
        <v>49</v>
      </c>
      <c r="H3" s="99"/>
      <c r="I3" s="97" t="s">
        <v>40</v>
      </c>
      <c r="J3" s="98"/>
      <c r="K3" s="99"/>
      <c r="L3" s="97" t="s">
        <v>11</v>
      </c>
      <c r="M3" s="98"/>
      <c r="N3" s="99"/>
      <c r="O3" s="97" t="s">
        <v>12</v>
      </c>
      <c r="P3" s="98"/>
      <c r="Q3" s="99"/>
      <c r="R3" s="97" t="s">
        <v>13</v>
      </c>
      <c r="S3" s="98"/>
      <c r="T3" s="99"/>
    </row>
    <row r="4" spans="1:20" ht="15.2" customHeight="1" x14ac:dyDescent="0.25">
      <c r="A4" s="81"/>
      <c r="B4" s="81"/>
      <c r="C4" s="81"/>
      <c r="D4" s="81"/>
      <c r="E4" s="81"/>
      <c r="F4" s="81"/>
      <c r="G4" s="81"/>
      <c r="H4" s="83"/>
      <c r="I4" s="84" t="s">
        <v>50</v>
      </c>
      <c r="J4" s="85" t="s">
        <v>51</v>
      </c>
      <c r="K4" s="84" t="s">
        <v>52</v>
      </c>
      <c r="L4" s="84" t="s">
        <v>50</v>
      </c>
      <c r="M4" s="85" t="s">
        <v>51</v>
      </c>
      <c r="N4" s="84" t="s">
        <v>52</v>
      </c>
      <c r="O4" s="84" t="s">
        <v>50</v>
      </c>
      <c r="P4" s="85" t="s">
        <v>51</v>
      </c>
      <c r="Q4" s="84" t="s">
        <v>52</v>
      </c>
      <c r="R4" s="84" t="s">
        <v>50</v>
      </c>
      <c r="S4" s="85" t="s">
        <v>51</v>
      </c>
      <c r="T4" s="84" t="s">
        <v>53</v>
      </c>
    </row>
    <row r="5" spans="1:20" ht="15.2" customHeight="1" x14ac:dyDescent="0.25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  <c r="J5" s="86">
        <v>10</v>
      </c>
      <c r="K5" s="86">
        <v>11</v>
      </c>
      <c r="L5" s="86">
        <v>12</v>
      </c>
      <c r="M5" s="86">
        <v>13</v>
      </c>
      <c r="N5" s="86">
        <v>14</v>
      </c>
      <c r="O5" s="86">
        <v>15</v>
      </c>
      <c r="P5" s="86">
        <v>16</v>
      </c>
      <c r="Q5" s="86">
        <v>17</v>
      </c>
      <c r="R5" s="86">
        <v>18</v>
      </c>
      <c r="S5" s="86">
        <v>19</v>
      </c>
      <c r="T5" s="86">
        <v>20</v>
      </c>
    </row>
    <row r="6" spans="1:20" ht="15.2" customHeight="1" x14ac:dyDescent="0.25">
      <c r="A6" s="86"/>
      <c r="B6" s="86"/>
      <c r="C6" s="86" t="s">
        <v>54</v>
      </c>
      <c r="D6" s="86" t="s">
        <v>55</v>
      </c>
      <c r="E6" s="86" t="s">
        <v>54</v>
      </c>
      <c r="F6" s="86" t="s">
        <v>55</v>
      </c>
      <c r="G6" s="86" t="s">
        <v>54</v>
      </c>
      <c r="H6" s="86" t="s">
        <v>55</v>
      </c>
      <c r="I6" s="86" t="s">
        <v>8</v>
      </c>
      <c r="J6" s="86" t="s">
        <v>8</v>
      </c>
      <c r="K6" s="86" t="s">
        <v>56</v>
      </c>
      <c r="L6" s="86" t="s">
        <v>8</v>
      </c>
      <c r="M6" s="86" t="s">
        <v>8</v>
      </c>
      <c r="N6" s="86" t="s">
        <v>56</v>
      </c>
      <c r="O6" s="86" t="s">
        <v>8</v>
      </c>
      <c r="P6" s="86" t="s">
        <v>8</v>
      </c>
      <c r="Q6" s="86" t="s">
        <v>56</v>
      </c>
      <c r="R6" s="86" t="s">
        <v>8</v>
      </c>
      <c r="S6" s="86" t="s">
        <v>8</v>
      </c>
      <c r="T6" s="86" t="s">
        <v>56</v>
      </c>
    </row>
    <row r="7" spans="1:20" ht="15.2" customHeight="1" x14ac:dyDescent="0.25">
      <c r="A7" s="87" t="s">
        <v>57</v>
      </c>
      <c r="B7" s="83" t="s">
        <v>58</v>
      </c>
      <c r="C7" s="86">
        <v>46.7</v>
      </c>
      <c r="D7" s="86">
        <v>0.3</v>
      </c>
      <c r="E7" s="86">
        <v>48.7</v>
      </c>
      <c r="F7" s="86">
        <v>65</v>
      </c>
      <c r="G7" s="86">
        <v>49.6</v>
      </c>
      <c r="H7" s="86">
        <v>20</v>
      </c>
      <c r="I7" s="86">
        <v>0.23</v>
      </c>
      <c r="J7" s="86">
        <f>I7</f>
        <v>0.23</v>
      </c>
      <c r="K7" s="86">
        <f>J7/I7*100</f>
        <v>100</v>
      </c>
      <c r="L7" s="86">
        <v>0.21</v>
      </c>
      <c r="M7" s="86">
        <f>L7</f>
        <v>0.21</v>
      </c>
      <c r="N7" s="86">
        <f>M7/L7*100</f>
        <v>100</v>
      </c>
      <c r="O7" s="86">
        <v>0.2</v>
      </c>
      <c r="P7" s="86">
        <f>O7</f>
        <v>0.2</v>
      </c>
      <c r="Q7" s="86">
        <f>P7/O7*100</f>
        <v>100</v>
      </c>
      <c r="R7" s="86">
        <v>0.21</v>
      </c>
      <c r="S7" s="86">
        <f>R7</f>
        <v>0.21</v>
      </c>
      <c r="T7" s="86">
        <f>S7/R7*100</f>
        <v>100</v>
      </c>
    </row>
    <row r="8" spans="1:20" ht="15.2" customHeight="1" x14ac:dyDescent="0.25">
      <c r="A8" s="87" t="s">
        <v>57</v>
      </c>
      <c r="B8" s="83" t="s">
        <v>59</v>
      </c>
      <c r="C8" s="86">
        <v>46.7</v>
      </c>
      <c r="D8" s="86">
        <v>0.3</v>
      </c>
      <c r="E8" s="86">
        <v>48.7</v>
      </c>
      <c r="F8" s="86">
        <v>65</v>
      </c>
      <c r="G8" s="86">
        <v>49.6</v>
      </c>
      <c r="H8" s="86">
        <v>20</v>
      </c>
      <c r="I8" s="86">
        <v>0.95</v>
      </c>
      <c r="J8" s="86">
        <f>I8</f>
        <v>0.95</v>
      </c>
      <c r="K8" s="86">
        <f>J8/I8*100</f>
        <v>100</v>
      </c>
      <c r="L8" s="86">
        <v>0.85</v>
      </c>
      <c r="M8" s="86">
        <f>L8</f>
        <v>0.85</v>
      </c>
      <c r="N8" s="86">
        <f>M8/L8*100</f>
        <v>100</v>
      </c>
      <c r="O8" s="86">
        <v>0.84</v>
      </c>
      <c r="P8" s="86">
        <v>0.98</v>
      </c>
      <c r="Q8" s="86">
        <f>P8/O8*100</f>
        <v>116.66666666666667</v>
      </c>
      <c r="R8" s="86">
        <v>0.79</v>
      </c>
      <c r="S8" s="86">
        <f>R8</f>
        <v>0.79</v>
      </c>
      <c r="T8" s="86">
        <f>S8/R8*100</f>
        <v>100</v>
      </c>
    </row>
    <row r="9" spans="1:20" ht="15.2" customHeight="1" x14ac:dyDescent="0.25">
      <c r="A9" s="83"/>
      <c r="B9" s="8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15.2" customHeight="1" x14ac:dyDescent="0.25">
      <c r="A10" s="88" t="s">
        <v>60</v>
      </c>
      <c r="B10" s="83" t="s">
        <v>58</v>
      </c>
      <c r="C10" s="86"/>
      <c r="D10" s="86"/>
      <c r="E10" s="86"/>
      <c r="F10" s="86"/>
      <c r="G10" s="86"/>
      <c r="H10" s="86"/>
      <c r="I10" s="86">
        <v>1.69</v>
      </c>
      <c r="J10" s="86">
        <f>I10-I12</f>
        <v>1.0299999999999998</v>
      </c>
      <c r="K10" s="86">
        <f>J10/I10*100</f>
        <v>60.946745562130168</v>
      </c>
      <c r="L10" s="86">
        <v>1.5</v>
      </c>
      <c r="M10" s="86">
        <f>L10-L12</f>
        <v>0.96</v>
      </c>
      <c r="N10" s="86">
        <f>M10/L10*100</f>
        <v>64</v>
      </c>
      <c r="O10" s="86">
        <v>1.46</v>
      </c>
      <c r="P10" s="86">
        <f>O10-O12</f>
        <v>0.95</v>
      </c>
      <c r="Q10" s="86">
        <f>P10/O10*100</f>
        <v>65.06849315068493</v>
      </c>
      <c r="R10" s="86">
        <v>1.47</v>
      </c>
      <c r="S10" s="86">
        <f>R10-R12</f>
        <v>0.94</v>
      </c>
      <c r="T10" s="86">
        <f>S10/R10*100</f>
        <v>63.945578231292508</v>
      </c>
    </row>
    <row r="11" spans="1:20" ht="15.2" customHeight="1" x14ac:dyDescent="0.25">
      <c r="A11" s="88" t="s">
        <v>60</v>
      </c>
      <c r="B11" s="83" t="s">
        <v>59</v>
      </c>
      <c r="C11" s="86"/>
      <c r="D11" s="86"/>
      <c r="E11" s="86"/>
      <c r="F11" s="86"/>
      <c r="G11" s="86"/>
      <c r="H11" s="86"/>
      <c r="I11" s="86">
        <v>3.19</v>
      </c>
      <c r="J11" s="86">
        <f>I11-I13</f>
        <v>2.57</v>
      </c>
      <c r="K11" s="86">
        <f>J11/I11*100</f>
        <v>80.564263322884017</v>
      </c>
      <c r="L11" s="86">
        <v>2.94</v>
      </c>
      <c r="M11" s="86">
        <f>L11-L13</f>
        <v>2.4</v>
      </c>
      <c r="N11" s="86">
        <f>M11/L11*100</f>
        <v>81.632653061224488</v>
      </c>
      <c r="O11" s="86">
        <v>2.74</v>
      </c>
      <c r="P11" s="86">
        <f>O11-O13</f>
        <v>2.2400000000000002</v>
      </c>
      <c r="Q11" s="86">
        <f>P11/O11*100</f>
        <v>81.751824817518255</v>
      </c>
      <c r="R11" s="86">
        <v>2.75</v>
      </c>
      <c r="S11" s="86">
        <f>R11-R13</f>
        <v>2.2599999999999998</v>
      </c>
      <c r="T11" s="86">
        <f>S11/R11*100</f>
        <v>82.181818181818173</v>
      </c>
    </row>
    <row r="12" spans="1:20" ht="15.2" customHeight="1" x14ac:dyDescent="0.25">
      <c r="A12" s="88" t="s">
        <v>60</v>
      </c>
      <c r="B12" s="89" t="s">
        <v>61</v>
      </c>
      <c r="C12" s="86"/>
      <c r="D12" s="86"/>
      <c r="E12" s="86"/>
      <c r="F12" s="86"/>
      <c r="G12" s="86"/>
      <c r="H12" s="86"/>
      <c r="I12" s="86">
        <v>0.66</v>
      </c>
      <c r="J12" s="86">
        <f>I12</f>
        <v>0.66</v>
      </c>
      <c r="K12" s="86"/>
      <c r="L12" s="86">
        <v>0.54</v>
      </c>
      <c r="M12" s="86">
        <f>L12</f>
        <v>0.54</v>
      </c>
      <c r="N12" s="86"/>
      <c r="O12" s="86">
        <v>0.51</v>
      </c>
      <c r="P12" s="86">
        <f>O12</f>
        <v>0.51</v>
      </c>
      <c r="Q12" s="86"/>
      <c r="R12" s="86">
        <v>0.53</v>
      </c>
      <c r="S12" s="86">
        <f>R12</f>
        <v>0.53</v>
      </c>
      <c r="T12" s="86"/>
    </row>
    <row r="13" spans="1:20" ht="15.2" customHeight="1" x14ac:dyDescent="0.25">
      <c r="A13" s="88" t="s">
        <v>60</v>
      </c>
      <c r="B13" s="89" t="s">
        <v>62</v>
      </c>
      <c r="C13" s="86"/>
      <c r="D13" s="86"/>
      <c r="E13" s="86"/>
      <c r="F13" s="86"/>
      <c r="G13" s="86"/>
      <c r="H13" s="86"/>
      <c r="I13" s="86">
        <v>0.62</v>
      </c>
      <c r="J13" s="86">
        <f>I13</f>
        <v>0.62</v>
      </c>
      <c r="K13" s="86"/>
      <c r="L13" s="86">
        <v>0.54</v>
      </c>
      <c r="M13" s="86">
        <f>L13</f>
        <v>0.54</v>
      </c>
      <c r="N13" s="86"/>
      <c r="O13" s="86">
        <v>0.5</v>
      </c>
      <c r="P13" s="86">
        <f>O13</f>
        <v>0.5</v>
      </c>
      <c r="Q13" s="86"/>
      <c r="R13" s="86">
        <v>0.49</v>
      </c>
      <c r="S13" s="86">
        <f>R13</f>
        <v>0.49</v>
      </c>
      <c r="T13" s="86"/>
    </row>
    <row r="14" spans="1:20" ht="15.2" customHeight="1" x14ac:dyDescent="0.25">
      <c r="A14" s="83" t="s">
        <v>63</v>
      </c>
      <c r="B14" s="83" t="s">
        <v>57</v>
      </c>
      <c r="C14" s="86"/>
      <c r="D14" s="86"/>
      <c r="E14" s="86"/>
      <c r="F14" s="86"/>
      <c r="G14" s="86"/>
      <c r="H14" s="86"/>
      <c r="I14" s="86">
        <f>I7+I8</f>
        <v>1.18</v>
      </c>
      <c r="J14" s="86">
        <f>J7+J8</f>
        <v>1.18</v>
      </c>
      <c r="K14" s="86">
        <f>J14/I14*100</f>
        <v>100</v>
      </c>
      <c r="L14" s="86">
        <f>L7+L8</f>
        <v>1.06</v>
      </c>
      <c r="M14" s="86">
        <f>M7+M8</f>
        <v>1.06</v>
      </c>
      <c r="N14" s="86">
        <f>M14/L14*100</f>
        <v>100</v>
      </c>
      <c r="O14" s="86">
        <f>O7+O8</f>
        <v>1.04</v>
      </c>
      <c r="P14" s="86">
        <f>P7+P8</f>
        <v>1.18</v>
      </c>
      <c r="Q14" s="86">
        <f>P14/O14*100</f>
        <v>113.46153846153845</v>
      </c>
      <c r="R14" s="86">
        <f>R7+R8</f>
        <v>1</v>
      </c>
      <c r="S14" s="86">
        <f>S7+S8</f>
        <v>1</v>
      </c>
      <c r="T14" s="86">
        <f>S14/R14*100</f>
        <v>100</v>
      </c>
    </row>
    <row r="15" spans="1:20" ht="15.2" customHeight="1" x14ac:dyDescent="0.25">
      <c r="A15" s="83" t="s">
        <v>63</v>
      </c>
      <c r="B15" s="83" t="s">
        <v>60</v>
      </c>
      <c r="C15" s="86"/>
      <c r="D15" s="86"/>
      <c r="E15" s="86"/>
      <c r="F15" s="86"/>
      <c r="G15" s="86"/>
      <c r="H15" s="86"/>
      <c r="I15" s="86">
        <f>I10+I11</f>
        <v>4.88</v>
      </c>
      <c r="J15" s="86">
        <f>J10+J11</f>
        <v>3.5999999999999996</v>
      </c>
      <c r="K15" s="86">
        <f>J15/I15*100</f>
        <v>73.770491803278688</v>
      </c>
      <c r="L15" s="86">
        <f>L10+L11</f>
        <v>4.4399999999999995</v>
      </c>
      <c r="M15" s="86">
        <f>M10+M11</f>
        <v>3.36</v>
      </c>
      <c r="N15" s="86">
        <f>M15/L15*100</f>
        <v>75.675675675675677</v>
      </c>
      <c r="O15" s="86">
        <f>O10+O11</f>
        <v>4.2</v>
      </c>
      <c r="P15" s="86">
        <f>P10+P11</f>
        <v>3.1900000000000004</v>
      </c>
      <c r="Q15" s="86">
        <f>P15/O15*100</f>
        <v>75.952380952380963</v>
      </c>
      <c r="R15" s="86">
        <f>R10+R11</f>
        <v>4.22</v>
      </c>
      <c r="S15" s="86">
        <f>S10+S11</f>
        <v>3.1999999999999997</v>
      </c>
      <c r="T15" s="86">
        <f>S15/R15*100</f>
        <v>75.829383886255926</v>
      </c>
    </row>
    <row r="16" spans="1:20" ht="15.2" customHeight="1" x14ac:dyDescent="0.25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20" ht="15.2" customHeight="1" x14ac:dyDescent="0.25">
      <c r="A17" s="93" t="s">
        <v>43</v>
      </c>
      <c r="B17" s="94" t="s">
        <v>64</v>
      </c>
      <c r="C17" s="97" t="s">
        <v>45</v>
      </c>
      <c r="D17" s="98"/>
      <c r="E17" s="98"/>
      <c r="F17" s="98"/>
      <c r="G17" s="98"/>
      <c r="H17" s="99"/>
      <c r="I17" s="97" t="s">
        <v>46</v>
      </c>
      <c r="J17" s="98"/>
      <c r="K17" s="99"/>
      <c r="L17" s="97" t="s">
        <v>46</v>
      </c>
      <c r="M17" s="98"/>
      <c r="N17" s="99"/>
      <c r="O17" s="97" t="s">
        <v>46</v>
      </c>
      <c r="P17" s="98"/>
      <c r="Q17" s="99"/>
      <c r="R17" s="97" t="s">
        <v>46</v>
      </c>
      <c r="S17" s="98"/>
      <c r="T17" s="99"/>
    </row>
    <row r="18" spans="1:20" ht="15.2" customHeight="1" x14ac:dyDescent="0.25">
      <c r="A18" s="83"/>
      <c r="B18" s="95"/>
      <c r="C18" s="97" t="s">
        <v>47</v>
      </c>
      <c r="D18" s="99"/>
      <c r="E18" s="97" t="s">
        <v>48</v>
      </c>
      <c r="F18" s="99"/>
      <c r="G18" s="97" t="s">
        <v>49</v>
      </c>
      <c r="H18" s="99"/>
      <c r="I18" s="97" t="s">
        <v>14</v>
      </c>
      <c r="J18" s="98"/>
      <c r="K18" s="99"/>
      <c r="L18" s="97" t="s">
        <v>15</v>
      </c>
      <c r="M18" s="98"/>
      <c r="N18" s="99"/>
      <c r="O18" s="97" t="s">
        <v>16</v>
      </c>
      <c r="P18" s="98"/>
      <c r="Q18" s="99"/>
      <c r="R18" s="97" t="s">
        <v>17</v>
      </c>
      <c r="S18" s="98"/>
      <c r="T18" s="99"/>
    </row>
    <row r="19" spans="1:20" ht="15.2" customHeight="1" x14ac:dyDescent="0.25">
      <c r="A19" s="83"/>
      <c r="B19" s="83"/>
      <c r="C19" s="81"/>
      <c r="D19" s="81"/>
      <c r="E19" s="81"/>
      <c r="F19" s="81"/>
      <c r="G19" s="81"/>
      <c r="H19" s="83"/>
      <c r="I19" s="84" t="s">
        <v>50</v>
      </c>
      <c r="J19" s="85" t="s">
        <v>51</v>
      </c>
      <c r="K19" s="84" t="s">
        <v>53</v>
      </c>
      <c r="L19" s="84" t="s">
        <v>50</v>
      </c>
      <c r="M19" s="85" t="s">
        <v>51</v>
      </c>
      <c r="N19" s="84" t="s">
        <v>53</v>
      </c>
      <c r="O19" s="84" t="s">
        <v>50</v>
      </c>
      <c r="P19" s="85" t="s">
        <v>51</v>
      </c>
      <c r="Q19" s="84" t="s">
        <v>53</v>
      </c>
      <c r="R19" s="84" t="s">
        <v>50</v>
      </c>
      <c r="S19" s="85" t="s">
        <v>51</v>
      </c>
      <c r="T19" s="84" t="s">
        <v>53</v>
      </c>
    </row>
    <row r="20" spans="1:20" ht="15.2" customHeight="1" x14ac:dyDescent="0.25">
      <c r="A20" s="68">
        <v>1</v>
      </c>
      <c r="B20" s="68">
        <v>2</v>
      </c>
      <c r="C20" s="86">
        <v>3</v>
      </c>
      <c r="D20" s="86">
        <v>4</v>
      </c>
      <c r="E20" s="86">
        <v>5</v>
      </c>
      <c r="F20" s="86">
        <v>6</v>
      </c>
      <c r="G20" s="86">
        <v>7</v>
      </c>
      <c r="H20" s="86">
        <v>8</v>
      </c>
      <c r="I20" s="86">
        <v>9</v>
      </c>
      <c r="J20" s="86">
        <v>10</v>
      </c>
      <c r="K20" s="86">
        <v>11</v>
      </c>
      <c r="L20" s="86">
        <v>12</v>
      </c>
      <c r="M20" s="86">
        <v>13</v>
      </c>
      <c r="N20" s="86">
        <v>14</v>
      </c>
      <c r="O20" s="86">
        <v>15</v>
      </c>
      <c r="P20" s="86">
        <v>16</v>
      </c>
      <c r="Q20" s="86">
        <v>17</v>
      </c>
      <c r="R20" s="86">
        <v>18</v>
      </c>
      <c r="S20" s="86">
        <v>19</v>
      </c>
      <c r="T20" s="86">
        <v>20</v>
      </c>
    </row>
    <row r="21" spans="1:20" ht="15.2" customHeight="1" x14ac:dyDescent="0.25">
      <c r="A21" s="68"/>
      <c r="B21" s="68"/>
      <c r="C21" s="86" t="s">
        <v>54</v>
      </c>
      <c r="D21" s="86" t="s">
        <v>55</v>
      </c>
      <c r="E21" s="86" t="s">
        <v>54</v>
      </c>
      <c r="F21" s="86" t="s">
        <v>55</v>
      </c>
      <c r="G21" s="86" t="s">
        <v>54</v>
      </c>
      <c r="H21" s="86" t="s">
        <v>55</v>
      </c>
      <c r="I21" s="86" t="s">
        <v>8</v>
      </c>
      <c r="J21" s="86" t="s">
        <v>8</v>
      </c>
      <c r="K21" s="86" t="s">
        <v>56</v>
      </c>
      <c r="L21" s="86" t="s">
        <v>8</v>
      </c>
      <c r="M21" s="86" t="s">
        <v>8</v>
      </c>
      <c r="N21" s="86" t="s">
        <v>56</v>
      </c>
      <c r="O21" s="86" t="s">
        <v>8</v>
      </c>
      <c r="P21" s="86" t="s">
        <v>8</v>
      </c>
      <c r="Q21" s="86" t="s">
        <v>56</v>
      </c>
      <c r="R21" s="86" t="s">
        <v>8</v>
      </c>
      <c r="S21" s="86" t="s">
        <v>8</v>
      </c>
      <c r="T21" s="86" t="s">
        <v>56</v>
      </c>
    </row>
    <row r="22" spans="1:20" ht="15.2" customHeight="1" x14ac:dyDescent="0.25">
      <c r="A22" s="87" t="s">
        <v>57</v>
      </c>
      <c r="B22" s="83" t="s">
        <v>58</v>
      </c>
      <c r="C22" s="86">
        <v>46.7</v>
      </c>
      <c r="D22" s="86">
        <v>0.3</v>
      </c>
      <c r="E22" s="86">
        <v>48.7</v>
      </c>
      <c r="F22" s="86">
        <v>65</v>
      </c>
      <c r="G22" s="86">
        <v>49.6</v>
      </c>
      <c r="H22" s="86">
        <v>20</v>
      </c>
      <c r="I22" s="86">
        <v>0.13</v>
      </c>
      <c r="J22" s="86">
        <f>I22</f>
        <v>0.13</v>
      </c>
      <c r="K22" s="86">
        <f>J22/I22*100</f>
        <v>100</v>
      </c>
      <c r="L22" s="86">
        <v>0.2</v>
      </c>
      <c r="M22" s="86">
        <f>L22</f>
        <v>0.2</v>
      </c>
      <c r="N22" s="86">
        <f>M22/L22*100</f>
        <v>100</v>
      </c>
      <c r="O22" s="86">
        <v>0.21</v>
      </c>
      <c r="P22" s="86">
        <f>O22</f>
        <v>0.21</v>
      </c>
      <c r="Q22" s="86">
        <f>P22/O22*100</f>
        <v>100</v>
      </c>
      <c r="R22" s="86">
        <v>0.2</v>
      </c>
      <c r="S22" s="86">
        <f>R22</f>
        <v>0.2</v>
      </c>
      <c r="T22" s="86">
        <f>S22/R22*100</f>
        <v>100</v>
      </c>
    </row>
    <row r="23" spans="1:20" ht="15.2" customHeight="1" x14ac:dyDescent="0.25">
      <c r="A23" s="87" t="s">
        <v>57</v>
      </c>
      <c r="B23" s="83" t="s">
        <v>59</v>
      </c>
      <c r="C23" s="86">
        <v>46.7</v>
      </c>
      <c r="D23" s="86">
        <v>0.3</v>
      </c>
      <c r="E23" s="86">
        <v>48.7</v>
      </c>
      <c r="F23" s="86">
        <v>65</v>
      </c>
      <c r="G23" s="86">
        <v>49.6</v>
      </c>
      <c r="H23" s="86">
        <v>20</v>
      </c>
      <c r="I23" s="86">
        <v>0.76</v>
      </c>
      <c r="J23" s="86">
        <f>I23</f>
        <v>0.76</v>
      </c>
      <c r="K23" s="86">
        <f>J23/I23*100</f>
        <v>100</v>
      </c>
      <c r="L23" s="86">
        <v>0.82</v>
      </c>
      <c r="M23" s="86">
        <f>L23</f>
        <v>0.82</v>
      </c>
      <c r="N23" s="86">
        <f>M23/L23*100</f>
        <v>100</v>
      </c>
      <c r="O23" s="86">
        <v>0.82</v>
      </c>
      <c r="P23" s="86">
        <f>O23</f>
        <v>0.82</v>
      </c>
      <c r="Q23" s="86">
        <f>P23/O23*100</f>
        <v>100</v>
      </c>
      <c r="R23" s="86">
        <v>0.83</v>
      </c>
      <c r="S23" s="86">
        <f>R23</f>
        <v>0.83</v>
      </c>
      <c r="T23" s="86">
        <f>S23/R23*100</f>
        <v>100</v>
      </c>
    </row>
    <row r="24" spans="1:20" ht="15.2" customHeight="1" x14ac:dyDescent="0.25">
      <c r="A24" s="83"/>
      <c r="B24" s="83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ht="15.2" customHeight="1" x14ac:dyDescent="0.25">
      <c r="A25" s="88" t="s">
        <v>60</v>
      </c>
      <c r="B25" s="83" t="s">
        <v>58</v>
      </c>
      <c r="C25" s="86"/>
      <c r="D25" s="86"/>
      <c r="E25" s="86"/>
      <c r="F25" s="86"/>
      <c r="G25" s="86"/>
      <c r="H25" s="86"/>
      <c r="I25" s="86">
        <v>1.37</v>
      </c>
      <c r="J25" s="86">
        <f>I25-I27</f>
        <v>0.90000000000000013</v>
      </c>
      <c r="K25" s="86">
        <f>J25/I25*100</f>
        <v>65.693430656934311</v>
      </c>
      <c r="L25" s="86">
        <v>1.31</v>
      </c>
      <c r="M25" s="86">
        <f>L25-L27</f>
        <v>0.8600000000000001</v>
      </c>
      <c r="N25" s="86">
        <f>M25/L25*100</f>
        <v>65.648854961832072</v>
      </c>
      <c r="O25" s="86">
        <v>1.5</v>
      </c>
      <c r="P25" s="86">
        <f>O25-O27</f>
        <v>0.97</v>
      </c>
      <c r="Q25" s="86">
        <f>P25/O25*100</f>
        <v>64.666666666666657</v>
      </c>
      <c r="R25" s="86">
        <v>1.83</v>
      </c>
      <c r="S25" s="86">
        <f>R25-R27</f>
        <v>1.17</v>
      </c>
      <c r="T25" s="86">
        <f>S25/R25*100</f>
        <v>63.93442622950819</v>
      </c>
    </row>
    <row r="26" spans="1:20" ht="15.2" customHeight="1" x14ac:dyDescent="0.25">
      <c r="A26" s="88" t="s">
        <v>60</v>
      </c>
      <c r="B26" s="83" t="s">
        <v>59</v>
      </c>
      <c r="C26" s="86"/>
      <c r="D26" s="86"/>
      <c r="E26" s="86"/>
      <c r="F26" s="86"/>
      <c r="G26" s="86"/>
      <c r="H26" s="86"/>
      <c r="I26" s="86">
        <v>2.61</v>
      </c>
      <c r="J26" s="86">
        <f>I26-I28</f>
        <v>2.19</v>
      </c>
      <c r="K26" s="86">
        <f>J26/I26*100</f>
        <v>83.908045977011497</v>
      </c>
      <c r="L26" s="86">
        <v>2.5299999999999998</v>
      </c>
      <c r="M26" s="86">
        <f>L26-L28</f>
        <v>2.11</v>
      </c>
      <c r="N26" s="86">
        <f>M26/L26*100</f>
        <v>83.399209486166015</v>
      </c>
      <c r="O26" s="86">
        <v>2.84</v>
      </c>
      <c r="P26" s="86">
        <f>O26-O28</f>
        <v>2.29</v>
      </c>
      <c r="Q26" s="86">
        <f>P26/O26*100</f>
        <v>80.633802816901408</v>
      </c>
      <c r="R26" s="86">
        <v>2.85</v>
      </c>
      <c r="S26" s="86">
        <f>R26-R28</f>
        <v>2.2600000000000002</v>
      </c>
      <c r="T26" s="86">
        <f>S26/R26*100</f>
        <v>79.298245614035096</v>
      </c>
    </row>
    <row r="27" spans="1:20" ht="15.2" customHeight="1" x14ac:dyDescent="0.25">
      <c r="A27" s="88" t="s">
        <v>60</v>
      </c>
      <c r="B27" s="89" t="s">
        <v>61</v>
      </c>
      <c r="C27" s="86"/>
      <c r="D27" s="86"/>
      <c r="E27" s="86"/>
      <c r="F27" s="86"/>
      <c r="G27" s="86"/>
      <c r="H27" s="86"/>
      <c r="I27" s="86">
        <v>0.47</v>
      </c>
      <c r="J27" s="86">
        <f>I27</f>
        <v>0.47</v>
      </c>
      <c r="K27" s="86"/>
      <c r="L27" s="86">
        <v>0.45</v>
      </c>
      <c r="M27" s="86">
        <f>L27</f>
        <v>0.45</v>
      </c>
      <c r="N27" s="86"/>
      <c r="O27" s="86">
        <v>0.53</v>
      </c>
      <c r="P27" s="86">
        <f>O27</f>
        <v>0.53</v>
      </c>
      <c r="Q27" s="86"/>
      <c r="R27" s="86">
        <v>0.66</v>
      </c>
      <c r="S27" s="86">
        <f>R27</f>
        <v>0.66</v>
      </c>
      <c r="T27" s="86"/>
    </row>
    <row r="28" spans="1:20" ht="15.2" customHeight="1" x14ac:dyDescent="0.25">
      <c r="A28" s="88" t="s">
        <v>60</v>
      </c>
      <c r="B28" s="89" t="s">
        <v>62</v>
      </c>
      <c r="C28" s="86"/>
      <c r="D28" s="86"/>
      <c r="E28" s="86"/>
      <c r="F28" s="86"/>
      <c r="G28" s="86"/>
      <c r="H28" s="86"/>
      <c r="I28" s="86">
        <v>0.42</v>
      </c>
      <c r="J28" s="86">
        <f>I28</f>
        <v>0.42</v>
      </c>
      <c r="K28" s="86"/>
      <c r="L28" s="86">
        <v>0.42</v>
      </c>
      <c r="M28" s="86">
        <f>L28</f>
        <v>0.42</v>
      </c>
      <c r="N28" s="86"/>
      <c r="O28" s="86">
        <v>0.55000000000000004</v>
      </c>
      <c r="P28" s="86">
        <f>O28</f>
        <v>0.55000000000000004</v>
      </c>
      <c r="Q28" s="86"/>
      <c r="R28" s="86">
        <v>0.59</v>
      </c>
      <c r="S28" s="86">
        <f>R28</f>
        <v>0.59</v>
      </c>
      <c r="T28" s="86"/>
    </row>
    <row r="29" spans="1:20" ht="15.2" customHeight="1" x14ac:dyDescent="0.25">
      <c r="A29" s="83" t="s">
        <v>63</v>
      </c>
      <c r="B29" s="83" t="s">
        <v>57</v>
      </c>
      <c r="C29" s="86"/>
      <c r="D29" s="86"/>
      <c r="E29" s="86"/>
      <c r="F29" s="86"/>
      <c r="G29" s="86"/>
      <c r="H29" s="86"/>
      <c r="I29" s="86">
        <f>I22+I23</f>
        <v>0.89</v>
      </c>
      <c r="J29" s="86">
        <f>I22+I23</f>
        <v>0.89</v>
      </c>
      <c r="K29" s="86">
        <f>J29/I29*100</f>
        <v>100</v>
      </c>
      <c r="L29" s="86">
        <f>L22+L23</f>
        <v>1.02</v>
      </c>
      <c r="M29" s="86">
        <f>M22+M23</f>
        <v>1.02</v>
      </c>
      <c r="N29" s="86">
        <f>M29/L29*100</f>
        <v>100</v>
      </c>
      <c r="O29" s="86">
        <f>O22+O23</f>
        <v>1.03</v>
      </c>
      <c r="P29" s="86">
        <f>P22+P23</f>
        <v>1.03</v>
      </c>
      <c r="Q29" s="86">
        <f>P29/O29*100</f>
        <v>100</v>
      </c>
      <c r="R29" s="86">
        <f>R22+R23</f>
        <v>1.03</v>
      </c>
      <c r="S29" s="86">
        <f>S22+S23</f>
        <v>1.03</v>
      </c>
      <c r="T29" s="86">
        <f>S29/R29*100</f>
        <v>100</v>
      </c>
    </row>
    <row r="30" spans="1:20" ht="15.2" customHeight="1" x14ac:dyDescent="0.25">
      <c r="A30" s="83" t="s">
        <v>63</v>
      </c>
      <c r="B30" s="83" t="s">
        <v>60</v>
      </c>
      <c r="C30" s="86"/>
      <c r="D30" s="86"/>
      <c r="E30" s="86"/>
      <c r="F30" s="86"/>
      <c r="G30" s="86"/>
      <c r="H30" s="86"/>
      <c r="I30" s="86">
        <f>I25+I26</f>
        <v>3.98</v>
      </c>
      <c r="J30" s="86">
        <f>J25+J26</f>
        <v>3.09</v>
      </c>
      <c r="K30" s="86">
        <f>J30/I30*100</f>
        <v>77.638190954773862</v>
      </c>
      <c r="L30" s="86">
        <f>L25+L26</f>
        <v>3.84</v>
      </c>
      <c r="M30" s="86">
        <f>M25+M26</f>
        <v>2.9699999999999998</v>
      </c>
      <c r="N30" s="86">
        <f>M30/L30*100</f>
        <v>77.34375</v>
      </c>
      <c r="O30" s="86">
        <f>O25+O26</f>
        <v>4.34</v>
      </c>
      <c r="P30" s="86">
        <f>P25+P26</f>
        <v>3.26</v>
      </c>
      <c r="Q30" s="86">
        <f>P30/O30*100</f>
        <v>75.115207373271886</v>
      </c>
      <c r="R30" s="86">
        <f>R25+R26</f>
        <v>4.68</v>
      </c>
      <c r="S30" s="86">
        <f>S25+S26</f>
        <v>3.43</v>
      </c>
      <c r="T30" s="86">
        <f>S30/R30*100</f>
        <v>73.290598290598297</v>
      </c>
    </row>
    <row r="31" spans="1:20" x14ac:dyDescent="0.25">
      <c r="A31" s="100"/>
      <c r="B31" s="100"/>
      <c r="C31" s="100"/>
      <c r="D31" s="100"/>
      <c r="E31" s="100"/>
      <c r="F31" s="100"/>
    </row>
    <row r="32" spans="1:20" x14ac:dyDescent="0.25">
      <c r="B32" s="101" t="s">
        <v>70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O32" s="102" t="s">
        <v>71</v>
      </c>
      <c r="P32" s="102"/>
      <c r="Q32" s="102"/>
      <c r="R32" s="102"/>
      <c r="S32" s="102"/>
    </row>
  </sheetData>
  <mergeCells count="28">
    <mergeCell ref="R18:T18"/>
    <mergeCell ref="A31:F31"/>
    <mergeCell ref="B32:L32"/>
    <mergeCell ref="O32:S32"/>
    <mergeCell ref="C18:D18"/>
    <mergeCell ref="E18:F18"/>
    <mergeCell ref="G18:H18"/>
    <mergeCell ref="I18:K18"/>
    <mergeCell ref="L18:N18"/>
    <mergeCell ref="O18:Q18"/>
    <mergeCell ref="R3:T3"/>
    <mergeCell ref="C17:H17"/>
    <mergeCell ref="I17:K17"/>
    <mergeCell ref="L17:N17"/>
    <mergeCell ref="O17:Q17"/>
    <mergeCell ref="R17:T17"/>
    <mergeCell ref="C3:D3"/>
    <mergeCell ref="E3:F3"/>
    <mergeCell ref="G3:H3"/>
    <mergeCell ref="I3:K3"/>
    <mergeCell ref="L3:N3"/>
    <mergeCell ref="O3:Q3"/>
    <mergeCell ref="A1:T1"/>
    <mergeCell ref="C2:H2"/>
    <mergeCell ref="I2:K2"/>
    <mergeCell ref="L2:N2"/>
    <mergeCell ref="O2:Q2"/>
    <mergeCell ref="R2:T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="120" zoomScaleNormal="120" workbookViewId="0">
      <selection activeCell="AR8" sqref="AR8"/>
    </sheetView>
  </sheetViews>
  <sheetFormatPr defaultRowHeight="15" x14ac:dyDescent="0.25"/>
  <cols>
    <col min="1" max="1" width="3.140625" customWidth="1"/>
    <col min="2" max="2" width="7.7109375" customWidth="1"/>
    <col min="3" max="4" width="6.7109375" customWidth="1"/>
    <col min="5" max="40" width="3.28515625" customWidth="1"/>
  </cols>
  <sheetData>
    <row r="1" spans="1:40" ht="15.75" thickBot="1" x14ac:dyDescent="0.3">
      <c r="B1" s="1"/>
      <c r="F1" s="103" t="s">
        <v>66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4" t="s">
        <v>74</v>
      </c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0" ht="12" customHeight="1" x14ac:dyDescent="0.25">
      <c r="A2" s="105" t="s">
        <v>6</v>
      </c>
      <c r="B2" s="108" t="s">
        <v>19</v>
      </c>
      <c r="C2" s="111" t="s">
        <v>3</v>
      </c>
      <c r="D2" s="114" t="s">
        <v>4</v>
      </c>
      <c r="E2" s="117" t="s">
        <v>40</v>
      </c>
      <c r="F2" s="118"/>
      <c r="G2" s="119"/>
      <c r="H2" s="117" t="s">
        <v>11</v>
      </c>
      <c r="I2" s="118"/>
      <c r="J2" s="119"/>
      <c r="K2" s="117" t="s">
        <v>12</v>
      </c>
      <c r="L2" s="118"/>
      <c r="M2" s="119"/>
      <c r="N2" s="117" t="s">
        <v>13</v>
      </c>
      <c r="O2" s="118"/>
      <c r="P2" s="119"/>
      <c r="Q2" s="117" t="s">
        <v>14</v>
      </c>
      <c r="R2" s="118"/>
      <c r="S2" s="119"/>
      <c r="T2" s="117" t="s">
        <v>15</v>
      </c>
      <c r="U2" s="118"/>
      <c r="V2" s="119"/>
      <c r="W2" s="117" t="s">
        <v>16</v>
      </c>
      <c r="X2" s="118"/>
      <c r="Y2" s="119"/>
      <c r="Z2" s="117" t="s">
        <v>17</v>
      </c>
      <c r="AA2" s="118"/>
      <c r="AB2" s="119"/>
      <c r="AC2" s="120" t="s">
        <v>18</v>
      </c>
      <c r="AD2" s="118"/>
      <c r="AE2" s="119"/>
      <c r="AF2" s="120" t="s">
        <v>20</v>
      </c>
      <c r="AG2" s="118"/>
      <c r="AH2" s="119"/>
      <c r="AI2" s="120" t="s">
        <v>21</v>
      </c>
      <c r="AJ2" s="118"/>
      <c r="AK2" s="119"/>
      <c r="AL2" s="117" t="s">
        <v>22</v>
      </c>
      <c r="AM2" s="118"/>
      <c r="AN2" s="119"/>
    </row>
    <row r="3" spans="1:40" ht="12" customHeight="1" x14ac:dyDescent="0.25">
      <c r="A3" s="106"/>
      <c r="B3" s="109"/>
      <c r="C3" s="112"/>
      <c r="D3" s="115"/>
      <c r="E3" s="4" t="s">
        <v>0</v>
      </c>
      <c r="F3" s="2" t="s">
        <v>1</v>
      </c>
      <c r="G3" s="3" t="s">
        <v>2</v>
      </c>
      <c r="H3" s="4" t="s">
        <v>0</v>
      </c>
      <c r="I3" s="2" t="s">
        <v>1</v>
      </c>
      <c r="J3" s="3" t="s">
        <v>2</v>
      </c>
      <c r="K3" s="4" t="s">
        <v>0</v>
      </c>
      <c r="L3" s="2" t="s">
        <v>1</v>
      </c>
      <c r="M3" s="3" t="s">
        <v>2</v>
      </c>
      <c r="N3" s="4" t="s">
        <v>0</v>
      </c>
      <c r="O3" s="2" t="s">
        <v>1</v>
      </c>
      <c r="P3" s="3" t="s">
        <v>2</v>
      </c>
      <c r="Q3" s="4" t="s">
        <v>0</v>
      </c>
      <c r="R3" s="2" t="s">
        <v>1</v>
      </c>
      <c r="S3" s="3" t="s">
        <v>2</v>
      </c>
      <c r="T3" s="4" t="s">
        <v>0</v>
      </c>
      <c r="U3" s="2" t="s">
        <v>1</v>
      </c>
      <c r="V3" s="3" t="s">
        <v>2</v>
      </c>
      <c r="W3" s="4" t="s">
        <v>0</v>
      </c>
      <c r="X3" s="2" t="s">
        <v>1</v>
      </c>
      <c r="Y3" s="3" t="s">
        <v>2</v>
      </c>
      <c r="Z3" s="4" t="s">
        <v>0</v>
      </c>
      <c r="AA3" s="2" t="s">
        <v>1</v>
      </c>
      <c r="AB3" s="3" t="s">
        <v>2</v>
      </c>
      <c r="AC3" s="53" t="s">
        <v>0</v>
      </c>
      <c r="AD3" s="2" t="s">
        <v>1</v>
      </c>
      <c r="AE3" s="3" t="s">
        <v>2</v>
      </c>
      <c r="AF3" s="53" t="s">
        <v>0</v>
      </c>
      <c r="AG3" s="2" t="s">
        <v>1</v>
      </c>
      <c r="AH3" s="3" t="s">
        <v>2</v>
      </c>
      <c r="AI3" s="53" t="s">
        <v>0</v>
      </c>
      <c r="AJ3" s="2" t="s">
        <v>1</v>
      </c>
      <c r="AK3" s="3" t="s">
        <v>2</v>
      </c>
      <c r="AL3" s="4" t="s">
        <v>0</v>
      </c>
      <c r="AM3" s="2" t="s">
        <v>1</v>
      </c>
      <c r="AN3" s="3" t="s">
        <v>2</v>
      </c>
    </row>
    <row r="4" spans="1:40" ht="12" customHeight="1" thickBot="1" x14ac:dyDescent="0.3">
      <c r="A4" s="106"/>
      <c r="B4" s="110"/>
      <c r="C4" s="113"/>
      <c r="D4" s="116"/>
      <c r="E4" s="7" t="s">
        <v>7</v>
      </c>
      <c r="F4" s="8" t="s">
        <v>8</v>
      </c>
      <c r="G4" s="9" t="s">
        <v>9</v>
      </c>
      <c r="H4" s="7" t="s">
        <v>7</v>
      </c>
      <c r="I4" s="8" t="s">
        <v>8</v>
      </c>
      <c r="J4" s="9" t="s">
        <v>9</v>
      </c>
      <c r="K4" s="7" t="s">
        <v>7</v>
      </c>
      <c r="L4" s="8" t="s">
        <v>8</v>
      </c>
      <c r="M4" s="9" t="s">
        <v>9</v>
      </c>
      <c r="N4" s="7" t="s">
        <v>7</v>
      </c>
      <c r="O4" s="8" t="s">
        <v>8</v>
      </c>
      <c r="P4" s="9" t="s">
        <v>9</v>
      </c>
      <c r="Q4" s="7" t="s">
        <v>7</v>
      </c>
      <c r="R4" s="8" t="s">
        <v>8</v>
      </c>
      <c r="S4" s="9" t="s">
        <v>9</v>
      </c>
      <c r="T4" s="7" t="s">
        <v>7</v>
      </c>
      <c r="U4" s="8" t="s">
        <v>8</v>
      </c>
      <c r="V4" s="9" t="s">
        <v>9</v>
      </c>
      <c r="W4" s="7" t="s">
        <v>7</v>
      </c>
      <c r="X4" s="8" t="s">
        <v>8</v>
      </c>
      <c r="Y4" s="9" t="s">
        <v>9</v>
      </c>
      <c r="Z4" s="7" t="s">
        <v>7</v>
      </c>
      <c r="AA4" s="8" t="s">
        <v>8</v>
      </c>
      <c r="AB4" s="9" t="s">
        <v>9</v>
      </c>
      <c r="AC4" s="54" t="s">
        <v>7</v>
      </c>
      <c r="AD4" s="8" t="s">
        <v>8</v>
      </c>
      <c r="AE4" s="9" t="s">
        <v>9</v>
      </c>
      <c r="AF4" s="54" t="s">
        <v>7</v>
      </c>
      <c r="AG4" s="8" t="s">
        <v>8</v>
      </c>
      <c r="AH4" s="9" t="s">
        <v>9</v>
      </c>
      <c r="AI4" s="54" t="s">
        <v>7</v>
      </c>
      <c r="AJ4" s="8" t="s">
        <v>8</v>
      </c>
      <c r="AK4" s="9" t="s">
        <v>9</v>
      </c>
      <c r="AL4" s="7" t="s">
        <v>7</v>
      </c>
      <c r="AM4" s="8" t="s">
        <v>8</v>
      </c>
      <c r="AN4" s="9" t="s">
        <v>9</v>
      </c>
    </row>
    <row r="5" spans="1:40" ht="12" customHeight="1" x14ac:dyDescent="0.25">
      <c r="A5" s="106"/>
      <c r="B5" s="121" t="s">
        <v>42</v>
      </c>
      <c r="C5" s="124">
        <v>6</v>
      </c>
      <c r="D5" s="127">
        <v>110</v>
      </c>
      <c r="E5" s="17"/>
      <c r="F5" s="18"/>
      <c r="G5" s="19"/>
      <c r="H5" s="17"/>
      <c r="I5" s="18"/>
      <c r="J5" s="19"/>
      <c r="K5" s="17"/>
      <c r="L5" s="18"/>
      <c r="M5" s="19"/>
      <c r="N5" s="17"/>
      <c r="O5" s="18"/>
      <c r="P5" s="19"/>
      <c r="Q5" s="17"/>
      <c r="R5" s="18"/>
      <c r="S5" s="19"/>
      <c r="T5" s="17"/>
      <c r="U5" s="18"/>
      <c r="V5" s="19"/>
      <c r="W5" s="17"/>
      <c r="X5" s="18"/>
      <c r="Y5" s="19"/>
      <c r="Z5" s="17"/>
      <c r="AA5" s="18"/>
      <c r="AB5" s="19"/>
      <c r="AC5" s="31"/>
      <c r="AD5" s="18"/>
      <c r="AE5" s="19"/>
      <c r="AF5" s="31"/>
      <c r="AG5" s="18"/>
      <c r="AH5" s="19"/>
      <c r="AI5" s="31"/>
      <c r="AJ5" s="18"/>
      <c r="AK5" s="19"/>
      <c r="AL5" s="17"/>
      <c r="AM5" s="18"/>
      <c r="AN5" s="19"/>
    </row>
    <row r="6" spans="1:40" ht="12" customHeight="1" x14ac:dyDescent="0.25">
      <c r="A6" s="106"/>
      <c r="B6" s="122"/>
      <c r="C6" s="125"/>
      <c r="D6" s="128"/>
      <c r="E6" s="37">
        <v>7.96</v>
      </c>
      <c r="F6" s="38">
        <v>1.69</v>
      </c>
      <c r="G6" s="39"/>
      <c r="H6" s="37">
        <v>7.04</v>
      </c>
      <c r="I6" s="41">
        <v>1.5</v>
      </c>
      <c r="J6" s="39"/>
      <c r="K6" s="37">
        <v>6.93</v>
      </c>
      <c r="L6" s="41">
        <v>1.46</v>
      </c>
      <c r="M6" s="39"/>
      <c r="N6" s="37">
        <v>6.95</v>
      </c>
      <c r="O6" s="41">
        <v>1.47</v>
      </c>
      <c r="P6" s="39"/>
      <c r="Q6" s="37">
        <v>6.5</v>
      </c>
      <c r="R6" s="41">
        <v>1.37</v>
      </c>
      <c r="S6" s="39"/>
      <c r="T6" s="40">
        <v>6.32</v>
      </c>
      <c r="U6" s="38">
        <v>1.31</v>
      </c>
      <c r="V6" s="39"/>
      <c r="W6" s="40">
        <v>7.13</v>
      </c>
      <c r="X6" s="38">
        <v>1.5</v>
      </c>
      <c r="Y6" s="39"/>
      <c r="Z6" s="40">
        <v>8.56</v>
      </c>
      <c r="AA6" s="38">
        <v>1.83</v>
      </c>
      <c r="AB6" s="39"/>
      <c r="AC6" s="55">
        <v>8.8699999999999992</v>
      </c>
      <c r="AD6" s="38">
        <v>1.88</v>
      </c>
      <c r="AE6" s="39"/>
      <c r="AF6" s="55">
        <v>10.39</v>
      </c>
      <c r="AG6" s="38">
        <v>2.21</v>
      </c>
      <c r="AH6" s="39"/>
      <c r="AI6" s="55">
        <v>11</v>
      </c>
      <c r="AJ6" s="38">
        <v>2.33</v>
      </c>
      <c r="AK6" s="39"/>
      <c r="AL6" s="55">
        <v>11.86</v>
      </c>
      <c r="AM6" s="38">
        <v>2.56</v>
      </c>
      <c r="AN6" s="39"/>
    </row>
    <row r="7" spans="1:40" ht="12" customHeight="1" x14ac:dyDescent="0.25">
      <c r="A7" s="106"/>
      <c r="B7" s="123"/>
      <c r="C7" s="126"/>
      <c r="D7" s="129"/>
      <c r="E7" s="37"/>
      <c r="F7" s="41"/>
      <c r="G7" s="42"/>
      <c r="H7" s="37"/>
      <c r="I7" s="41"/>
      <c r="J7" s="42"/>
      <c r="K7" s="37"/>
      <c r="L7" s="41"/>
      <c r="M7" s="42"/>
      <c r="N7" s="37"/>
      <c r="O7" s="41"/>
      <c r="P7" s="42"/>
      <c r="Q7" s="37"/>
      <c r="R7" s="41"/>
      <c r="S7" s="42"/>
      <c r="T7" s="37"/>
      <c r="U7" s="41"/>
      <c r="V7" s="42"/>
      <c r="W7" s="37"/>
      <c r="X7" s="41"/>
      <c r="Y7" s="42"/>
      <c r="Z7" s="37"/>
      <c r="AA7" s="41"/>
      <c r="AB7" s="42"/>
      <c r="AC7" s="44"/>
      <c r="AD7" s="41"/>
      <c r="AE7" s="42"/>
      <c r="AF7" s="44"/>
      <c r="AG7" s="41"/>
      <c r="AH7" s="42"/>
      <c r="AI7" s="44"/>
      <c r="AJ7" s="41"/>
      <c r="AK7" s="42"/>
      <c r="AL7" s="37"/>
      <c r="AM7" s="41"/>
      <c r="AN7" s="42"/>
    </row>
    <row r="8" spans="1:40" ht="12" customHeight="1" x14ac:dyDescent="0.25">
      <c r="A8" s="106"/>
      <c r="B8" s="130" t="s">
        <v>36</v>
      </c>
      <c r="C8" s="131">
        <v>6</v>
      </c>
      <c r="D8" s="132">
        <v>110</v>
      </c>
      <c r="E8" s="37"/>
      <c r="F8" s="41"/>
      <c r="G8" s="42"/>
      <c r="H8" s="37"/>
      <c r="I8" s="41"/>
      <c r="J8" s="42"/>
      <c r="K8" s="37"/>
      <c r="L8" s="41"/>
      <c r="M8" s="42"/>
      <c r="N8" s="37"/>
      <c r="O8" s="41"/>
      <c r="P8" s="42"/>
      <c r="Q8" s="37"/>
      <c r="R8" s="41"/>
      <c r="S8" s="42"/>
      <c r="T8" s="37"/>
      <c r="U8" s="41"/>
      <c r="V8" s="42"/>
      <c r="W8" s="37"/>
      <c r="X8" s="41"/>
      <c r="Y8" s="42"/>
      <c r="Z8" s="37"/>
      <c r="AA8" s="41"/>
      <c r="AB8" s="42"/>
      <c r="AC8" s="44"/>
      <c r="AD8" s="41"/>
      <c r="AE8" s="42"/>
      <c r="AF8" s="44"/>
      <c r="AG8" s="41"/>
      <c r="AH8" s="42"/>
      <c r="AI8" s="44"/>
      <c r="AJ8" s="41"/>
      <c r="AK8" s="42"/>
      <c r="AL8" s="37"/>
      <c r="AM8" s="41"/>
      <c r="AN8" s="42"/>
    </row>
    <row r="9" spans="1:40" ht="12" customHeight="1" x14ac:dyDescent="0.25">
      <c r="A9" s="106"/>
      <c r="B9" s="122"/>
      <c r="C9" s="125"/>
      <c r="D9" s="128"/>
      <c r="E9" s="37">
        <v>15.28</v>
      </c>
      <c r="F9" s="41">
        <v>3.19</v>
      </c>
      <c r="G9" s="42"/>
      <c r="H9" s="37">
        <v>14.2</v>
      </c>
      <c r="I9" s="41">
        <v>2.94</v>
      </c>
      <c r="J9" s="42"/>
      <c r="K9" s="37">
        <v>13.14</v>
      </c>
      <c r="L9" s="41">
        <v>2.74</v>
      </c>
      <c r="M9" s="42"/>
      <c r="N9" s="37">
        <v>13.24</v>
      </c>
      <c r="O9" s="41">
        <v>2.75</v>
      </c>
      <c r="P9" s="42"/>
      <c r="Q9" s="37">
        <v>12.55</v>
      </c>
      <c r="R9" s="41">
        <v>2.61</v>
      </c>
      <c r="S9" s="42"/>
      <c r="T9" s="37">
        <v>12.22</v>
      </c>
      <c r="U9" s="41">
        <v>2.5299999999999998</v>
      </c>
      <c r="V9" s="42"/>
      <c r="W9" s="37">
        <v>13.54</v>
      </c>
      <c r="X9" s="41">
        <v>2.84</v>
      </c>
      <c r="Y9" s="42"/>
      <c r="Z9" s="37">
        <v>13.54</v>
      </c>
      <c r="AA9" s="41">
        <v>2.85</v>
      </c>
      <c r="AB9" s="42"/>
      <c r="AC9" s="44">
        <v>14.76</v>
      </c>
      <c r="AD9" s="41">
        <v>3.07</v>
      </c>
      <c r="AE9" s="42"/>
      <c r="AF9" s="44">
        <v>16.010000000000002</v>
      </c>
      <c r="AG9" s="41">
        <v>3.33</v>
      </c>
      <c r="AH9" s="42"/>
      <c r="AI9" s="44">
        <v>17.45</v>
      </c>
      <c r="AJ9" s="41">
        <v>3.6</v>
      </c>
      <c r="AK9" s="42"/>
      <c r="AL9" s="37">
        <v>17.760000000000002</v>
      </c>
      <c r="AM9" s="41">
        <v>3.74</v>
      </c>
      <c r="AN9" s="42"/>
    </row>
    <row r="10" spans="1:40" ht="12" customHeight="1" x14ac:dyDescent="0.25">
      <c r="A10" s="106"/>
      <c r="B10" s="123"/>
      <c r="C10" s="126"/>
      <c r="D10" s="129"/>
      <c r="E10" s="37"/>
      <c r="F10" s="41"/>
      <c r="G10" s="42"/>
      <c r="H10" s="37"/>
      <c r="I10" s="41"/>
      <c r="J10" s="42"/>
      <c r="K10" s="37"/>
      <c r="L10" s="41"/>
      <c r="M10" s="42"/>
      <c r="N10" s="37"/>
      <c r="O10" s="41"/>
      <c r="P10" s="42"/>
      <c r="Q10" s="37"/>
      <c r="R10" s="41"/>
      <c r="S10" s="42"/>
      <c r="T10" s="37"/>
      <c r="U10" s="41"/>
      <c r="V10" s="42"/>
      <c r="W10" s="37"/>
      <c r="X10" s="41"/>
      <c r="Y10" s="42"/>
      <c r="Z10" s="37"/>
      <c r="AA10" s="41"/>
      <c r="AB10" s="42"/>
      <c r="AC10" s="44"/>
      <c r="AD10" s="41"/>
      <c r="AE10" s="42"/>
      <c r="AF10" s="44"/>
      <c r="AG10" s="41"/>
      <c r="AH10" s="42"/>
      <c r="AI10" s="44"/>
      <c r="AJ10" s="41"/>
      <c r="AK10" s="42"/>
      <c r="AL10" s="37"/>
      <c r="AM10" s="41"/>
      <c r="AN10" s="22"/>
    </row>
    <row r="11" spans="1:40" ht="12" customHeight="1" x14ac:dyDescent="0.25">
      <c r="A11" s="106"/>
      <c r="B11" s="130" t="s">
        <v>38</v>
      </c>
      <c r="C11" s="146">
        <v>6</v>
      </c>
      <c r="D11" s="132">
        <v>10</v>
      </c>
      <c r="E11" s="37">
        <v>35.99</v>
      </c>
      <c r="F11" s="41">
        <v>0.66</v>
      </c>
      <c r="G11" s="42"/>
      <c r="H11" s="37">
        <v>28.18</v>
      </c>
      <c r="I11" s="41">
        <v>0.54</v>
      </c>
      <c r="J11" s="42"/>
      <c r="K11" s="37">
        <v>27.34</v>
      </c>
      <c r="L11" s="41">
        <v>0.51</v>
      </c>
      <c r="M11" s="42"/>
      <c r="N11" s="37">
        <v>28.3</v>
      </c>
      <c r="O11" s="41">
        <v>0.53</v>
      </c>
      <c r="P11" s="42"/>
      <c r="Q11" s="37">
        <v>25.99</v>
      </c>
      <c r="R11" s="41">
        <v>0.47</v>
      </c>
      <c r="S11" s="42"/>
      <c r="T11" s="37">
        <v>24.06</v>
      </c>
      <c r="U11" s="41">
        <v>0.45</v>
      </c>
      <c r="V11" s="42"/>
      <c r="W11" s="37">
        <v>29.02</v>
      </c>
      <c r="X11" s="41">
        <v>0.53</v>
      </c>
      <c r="Y11" s="42"/>
      <c r="Z11" s="37">
        <v>34.97</v>
      </c>
      <c r="AA11" s="41">
        <v>0.66</v>
      </c>
      <c r="AB11" s="42"/>
      <c r="AC11" s="44">
        <v>41.21</v>
      </c>
      <c r="AD11" s="41">
        <v>0.75</v>
      </c>
      <c r="AE11" s="42"/>
      <c r="AF11" s="44">
        <v>43.38</v>
      </c>
      <c r="AG11" s="41">
        <v>0.79</v>
      </c>
      <c r="AH11" s="42"/>
      <c r="AI11" s="44">
        <v>45.81</v>
      </c>
      <c r="AJ11" s="41">
        <v>0.84</v>
      </c>
      <c r="AK11" s="42"/>
      <c r="AL11" s="37">
        <v>47.9</v>
      </c>
      <c r="AM11" s="41">
        <v>0.9</v>
      </c>
      <c r="AN11" s="22"/>
    </row>
    <row r="12" spans="1:40" ht="12" customHeight="1" x14ac:dyDescent="0.25">
      <c r="A12" s="106"/>
      <c r="B12" s="122"/>
      <c r="C12" s="146"/>
      <c r="D12" s="128"/>
      <c r="E12" s="37"/>
      <c r="F12" s="41"/>
      <c r="G12" s="42"/>
      <c r="H12" s="37"/>
      <c r="I12" s="41"/>
      <c r="J12" s="42"/>
      <c r="K12" s="37"/>
      <c r="L12" s="41"/>
      <c r="M12" s="42"/>
      <c r="N12" s="37"/>
      <c r="O12" s="41"/>
      <c r="P12" s="42"/>
      <c r="Q12" s="37"/>
      <c r="R12" s="41"/>
      <c r="S12" s="42"/>
      <c r="T12" s="37"/>
      <c r="U12" s="41"/>
      <c r="V12" s="42"/>
      <c r="W12" s="37"/>
      <c r="X12" s="41"/>
      <c r="Y12" s="42"/>
      <c r="Z12" s="37"/>
      <c r="AA12" s="41"/>
      <c r="AB12" s="42"/>
      <c r="AC12" s="44"/>
      <c r="AD12" s="41"/>
      <c r="AE12" s="42"/>
      <c r="AF12" s="44"/>
      <c r="AG12" s="41"/>
      <c r="AH12" s="42"/>
      <c r="AI12" s="44"/>
      <c r="AJ12" s="41"/>
      <c r="AK12" s="42"/>
      <c r="AL12" s="37"/>
      <c r="AM12" s="41"/>
      <c r="AN12" s="42"/>
    </row>
    <row r="13" spans="1:40" ht="12" customHeight="1" x14ac:dyDescent="0.25">
      <c r="A13" s="106"/>
      <c r="B13" s="130" t="s">
        <v>39</v>
      </c>
      <c r="C13" s="146">
        <v>6</v>
      </c>
      <c r="D13" s="132">
        <v>10</v>
      </c>
      <c r="E13" s="37">
        <v>34.020000000000003</v>
      </c>
      <c r="F13" s="41">
        <v>0.62</v>
      </c>
      <c r="G13" s="42"/>
      <c r="H13" s="37">
        <v>30.17</v>
      </c>
      <c r="I13" s="41">
        <v>0.54</v>
      </c>
      <c r="J13" s="42"/>
      <c r="K13" s="37">
        <v>27.97</v>
      </c>
      <c r="L13" s="41">
        <v>0.5</v>
      </c>
      <c r="M13" s="42"/>
      <c r="N13" s="37">
        <v>28.25</v>
      </c>
      <c r="O13" s="41">
        <v>0.49</v>
      </c>
      <c r="P13" s="42"/>
      <c r="Q13" s="37">
        <v>23.24</v>
      </c>
      <c r="R13" s="41">
        <v>0.42</v>
      </c>
      <c r="S13" s="42"/>
      <c r="T13" s="37">
        <v>23.13</v>
      </c>
      <c r="U13" s="41">
        <v>0.42</v>
      </c>
      <c r="V13" s="42"/>
      <c r="W13" s="37">
        <v>28.63</v>
      </c>
      <c r="X13" s="41">
        <v>0.55000000000000004</v>
      </c>
      <c r="Y13" s="42"/>
      <c r="Z13" s="37">
        <v>31.67</v>
      </c>
      <c r="AA13" s="41">
        <v>0.59</v>
      </c>
      <c r="AB13" s="42"/>
      <c r="AC13" s="44">
        <v>34.130000000000003</v>
      </c>
      <c r="AD13" s="41">
        <v>0.63</v>
      </c>
      <c r="AE13" s="42"/>
      <c r="AF13" s="44">
        <v>37.61</v>
      </c>
      <c r="AG13" s="41">
        <v>0.68</v>
      </c>
      <c r="AH13" s="42"/>
      <c r="AI13" s="44">
        <v>45.15</v>
      </c>
      <c r="AJ13" s="41">
        <v>0.81</v>
      </c>
      <c r="AK13" s="42"/>
      <c r="AL13" s="37">
        <v>40.299999999999997</v>
      </c>
      <c r="AM13" s="41">
        <v>0.76</v>
      </c>
      <c r="AN13" s="42"/>
    </row>
    <row r="14" spans="1:40" ht="12" customHeight="1" thickBot="1" x14ac:dyDescent="0.3">
      <c r="A14" s="106"/>
      <c r="B14" s="122"/>
      <c r="C14" s="146"/>
      <c r="D14" s="128"/>
      <c r="E14" s="37"/>
      <c r="F14" s="41"/>
      <c r="G14" s="42"/>
      <c r="H14" s="37"/>
      <c r="I14" s="41"/>
      <c r="J14" s="42"/>
      <c r="K14" s="37"/>
      <c r="L14" s="41"/>
      <c r="M14" s="42"/>
      <c r="N14" s="37"/>
      <c r="O14" s="41"/>
      <c r="P14" s="42"/>
      <c r="Q14" s="37"/>
      <c r="R14" s="41"/>
      <c r="S14" s="42"/>
      <c r="T14" s="37"/>
      <c r="U14" s="41"/>
      <c r="V14" s="42"/>
      <c r="W14" s="37"/>
      <c r="X14" s="41"/>
      <c r="Y14" s="42"/>
      <c r="Z14" s="37"/>
      <c r="AA14" s="41"/>
      <c r="AB14" s="42"/>
      <c r="AC14" s="44"/>
      <c r="AD14" s="41"/>
      <c r="AE14" s="42"/>
      <c r="AF14" s="44"/>
      <c r="AG14" s="41"/>
      <c r="AH14" s="42"/>
      <c r="AI14" s="44"/>
      <c r="AJ14" s="41"/>
      <c r="AK14" s="42"/>
      <c r="AL14" s="37"/>
      <c r="AM14" s="41"/>
      <c r="AN14" s="42"/>
    </row>
    <row r="15" spans="1:40" ht="12" customHeight="1" x14ac:dyDescent="0.25">
      <c r="A15" s="106"/>
      <c r="B15" s="133" t="s">
        <v>41</v>
      </c>
      <c r="C15" s="134"/>
      <c r="D15" s="10">
        <v>110</v>
      </c>
      <c r="E15" s="75" t="s">
        <v>10</v>
      </c>
      <c r="F15" s="59">
        <f>SUM(F6:F9)</f>
        <v>4.88</v>
      </c>
      <c r="G15" s="72"/>
      <c r="H15" s="75" t="s">
        <v>10</v>
      </c>
      <c r="I15" s="59">
        <f>SUM(I6:I9)</f>
        <v>4.4399999999999995</v>
      </c>
      <c r="J15" s="72"/>
      <c r="K15" s="75" t="s">
        <v>10</v>
      </c>
      <c r="L15" s="59">
        <f>SUM(L6:L9)</f>
        <v>4.2</v>
      </c>
      <c r="M15" s="72"/>
      <c r="N15" s="75" t="s">
        <v>10</v>
      </c>
      <c r="O15" s="59">
        <f>SUM(O6:O9)</f>
        <v>4.22</v>
      </c>
      <c r="P15" s="72"/>
      <c r="Q15" s="75" t="s">
        <v>10</v>
      </c>
      <c r="R15" s="59">
        <f>SUM(R6:R9)</f>
        <v>3.98</v>
      </c>
      <c r="S15" s="72"/>
      <c r="T15" s="75" t="s">
        <v>10</v>
      </c>
      <c r="U15" s="59">
        <f>SUM(U6:U9)</f>
        <v>3.84</v>
      </c>
      <c r="V15" s="72"/>
      <c r="W15" s="75" t="s">
        <v>10</v>
      </c>
      <c r="X15" s="59">
        <f>SUM(X6:X9)</f>
        <v>4.34</v>
      </c>
      <c r="Y15" s="72"/>
      <c r="Z15" s="75" t="s">
        <v>10</v>
      </c>
      <c r="AA15" s="59">
        <f>SUM(AA6:AA9)</f>
        <v>4.68</v>
      </c>
      <c r="AB15" s="72"/>
      <c r="AC15" s="71" t="s">
        <v>10</v>
      </c>
      <c r="AD15" s="59">
        <f>SUM(AD6:AD9)</f>
        <v>4.9499999999999993</v>
      </c>
      <c r="AE15" s="72"/>
      <c r="AF15" s="71" t="s">
        <v>10</v>
      </c>
      <c r="AG15" s="59">
        <f>SUM(AG6:AG9)</f>
        <v>5.54</v>
      </c>
      <c r="AH15" s="72"/>
      <c r="AI15" s="71" t="s">
        <v>10</v>
      </c>
      <c r="AJ15" s="59">
        <f>SUM(AJ6:AJ9)</f>
        <v>5.93</v>
      </c>
      <c r="AK15" s="72"/>
      <c r="AL15" s="75" t="s">
        <v>10</v>
      </c>
      <c r="AM15" s="59">
        <f>SUM(AM6:AM9)</f>
        <v>6.3000000000000007</v>
      </c>
      <c r="AN15" s="24"/>
    </row>
    <row r="16" spans="1:40" ht="12" customHeight="1" x14ac:dyDescent="0.25">
      <c r="A16" s="106"/>
      <c r="B16" s="135"/>
      <c r="C16" s="136"/>
      <c r="D16" s="5">
        <v>10</v>
      </c>
      <c r="E16" s="76" t="s">
        <v>10</v>
      </c>
      <c r="F16" s="41">
        <f>SUM(F10:F14)</f>
        <v>1.28</v>
      </c>
      <c r="G16" s="42"/>
      <c r="H16" s="76" t="s">
        <v>10</v>
      </c>
      <c r="I16" s="41">
        <f>SUM(I10:I14)</f>
        <v>1.08</v>
      </c>
      <c r="J16" s="42"/>
      <c r="K16" s="76" t="s">
        <v>10</v>
      </c>
      <c r="L16" s="41">
        <f>SUM(L10:L14)</f>
        <v>1.01</v>
      </c>
      <c r="M16" s="42"/>
      <c r="N16" s="76" t="s">
        <v>10</v>
      </c>
      <c r="O16" s="41">
        <f>SUM(O10:O14)</f>
        <v>1.02</v>
      </c>
      <c r="P16" s="42"/>
      <c r="Q16" s="76" t="s">
        <v>10</v>
      </c>
      <c r="R16" s="41">
        <f>SUM(R10:R14)</f>
        <v>0.8899999999999999</v>
      </c>
      <c r="S16" s="42"/>
      <c r="T16" s="76" t="s">
        <v>10</v>
      </c>
      <c r="U16" s="41">
        <f>SUM(U10:U14)</f>
        <v>0.87</v>
      </c>
      <c r="V16" s="42"/>
      <c r="W16" s="76" t="s">
        <v>10</v>
      </c>
      <c r="X16" s="41">
        <f>SUM(X10:X14)</f>
        <v>1.08</v>
      </c>
      <c r="Y16" s="42"/>
      <c r="Z16" s="76" t="s">
        <v>10</v>
      </c>
      <c r="AA16" s="41">
        <f>SUM(AA10:AA14)</f>
        <v>1.25</v>
      </c>
      <c r="AB16" s="42"/>
      <c r="AC16" s="73" t="s">
        <v>10</v>
      </c>
      <c r="AD16" s="41">
        <f>SUM(AD10:AD14)</f>
        <v>1.38</v>
      </c>
      <c r="AE16" s="42"/>
      <c r="AF16" s="73" t="s">
        <v>10</v>
      </c>
      <c r="AG16" s="41">
        <f>SUM(AG10:AG14)</f>
        <v>1.4700000000000002</v>
      </c>
      <c r="AH16" s="42"/>
      <c r="AI16" s="73" t="s">
        <v>10</v>
      </c>
      <c r="AJ16" s="41">
        <f>SUM(AJ10:AJ14)</f>
        <v>1.65</v>
      </c>
      <c r="AK16" s="42"/>
      <c r="AL16" s="76" t="s">
        <v>10</v>
      </c>
      <c r="AM16" s="41">
        <f>SUM(AM10:AM14)</f>
        <v>1.6600000000000001</v>
      </c>
      <c r="AN16" s="42"/>
    </row>
    <row r="17" spans="1:40" ht="12" customHeight="1" thickBot="1" x14ac:dyDescent="0.3">
      <c r="A17" s="107"/>
      <c r="B17" s="137"/>
      <c r="C17" s="138"/>
      <c r="D17" s="6"/>
      <c r="E17" s="77" t="s">
        <v>10</v>
      </c>
      <c r="F17" s="25"/>
      <c r="G17" s="26"/>
      <c r="H17" s="77" t="s">
        <v>10</v>
      </c>
      <c r="I17" s="25"/>
      <c r="J17" s="26"/>
      <c r="K17" s="77" t="s">
        <v>10</v>
      </c>
      <c r="L17" s="25"/>
      <c r="M17" s="26"/>
      <c r="N17" s="77" t="s">
        <v>10</v>
      </c>
      <c r="O17" s="25"/>
      <c r="P17" s="26"/>
      <c r="Q17" s="77" t="s">
        <v>10</v>
      </c>
      <c r="R17" s="25"/>
      <c r="S17" s="26"/>
      <c r="T17" s="77" t="s">
        <v>10</v>
      </c>
      <c r="U17" s="25"/>
      <c r="V17" s="26"/>
      <c r="W17" s="77" t="s">
        <v>10</v>
      </c>
      <c r="X17" s="25"/>
      <c r="Y17" s="26"/>
      <c r="Z17" s="77" t="s">
        <v>10</v>
      </c>
      <c r="AA17" s="25"/>
      <c r="AB17" s="26"/>
      <c r="AC17" s="74" t="s">
        <v>10</v>
      </c>
      <c r="AD17" s="25"/>
      <c r="AE17" s="26"/>
      <c r="AF17" s="74" t="s">
        <v>10</v>
      </c>
      <c r="AG17" s="25"/>
      <c r="AH17" s="26"/>
      <c r="AI17" s="74" t="s">
        <v>10</v>
      </c>
      <c r="AJ17" s="25"/>
      <c r="AK17" s="58"/>
      <c r="AL17" s="77" t="s">
        <v>10</v>
      </c>
      <c r="AM17" s="25"/>
      <c r="AN17" s="26"/>
    </row>
    <row r="18" spans="1:40" ht="12" customHeight="1" thickBot="1" x14ac:dyDescent="0.3">
      <c r="A18" s="69"/>
      <c r="B18" s="139" t="s">
        <v>37</v>
      </c>
      <c r="C18" s="140"/>
      <c r="D18" s="67">
        <v>110</v>
      </c>
      <c r="E18" s="143">
        <v>121.1</v>
      </c>
      <c r="F18" s="144"/>
      <c r="G18" s="145"/>
      <c r="H18" s="143">
        <v>121.8</v>
      </c>
      <c r="I18" s="144"/>
      <c r="J18" s="145"/>
      <c r="K18" s="143">
        <v>122.2</v>
      </c>
      <c r="L18" s="144"/>
      <c r="M18" s="145"/>
      <c r="N18" s="143">
        <v>121.7</v>
      </c>
      <c r="O18" s="144"/>
      <c r="P18" s="145"/>
      <c r="Q18" s="143">
        <v>122.1</v>
      </c>
      <c r="R18" s="144"/>
      <c r="S18" s="144"/>
      <c r="T18" s="143">
        <v>121.4</v>
      </c>
      <c r="U18" s="144"/>
      <c r="V18" s="145"/>
      <c r="W18" s="143">
        <v>121.8</v>
      </c>
      <c r="X18" s="144"/>
      <c r="Y18" s="144"/>
      <c r="Z18" s="143">
        <v>121.8</v>
      </c>
      <c r="AA18" s="144"/>
      <c r="AB18" s="145"/>
      <c r="AC18" s="143">
        <v>120.9</v>
      </c>
      <c r="AD18" s="144"/>
      <c r="AE18" s="145"/>
      <c r="AF18" s="143">
        <v>119.9</v>
      </c>
      <c r="AG18" s="144"/>
      <c r="AH18" s="145"/>
      <c r="AI18" s="143">
        <v>120.4</v>
      </c>
      <c r="AJ18" s="144"/>
      <c r="AK18" s="145"/>
      <c r="AL18" s="144">
        <v>120.3</v>
      </c>
      <c r="AM18" s="144"/>
      <c r="AN18" s="145"/>
    </row>
    <row r="19" spans="1:40" ht="12" customHeight="1" thickBot="1" x14ac:dyDescent="0.3">
      <c r="A19" s="70"/>
      <c r="B19" s="141"/>
      <c r="C19" s="142"/>
      <c r="D19" s="56">
        <v>10</v>
      </c>
      <c r="E19" s="143">
        <v>10.61</v>
      </c>
      <c r="F19" s="144"/>
      <c r="G19" s="144"/>
      <c r="H19" s="143">
        <v>10.66</v>
      </c>
      <c r="I19" s="144"/>
      <c r="J19" s="145"/>
      <c r="K19" s="143">
        <v>10.72</v>
      </c>
      <c r="L19" s="144"/>
      <c r="M19" s="144"/>
      <c r="N19" s="143">
        <v>10.67</v>
      </c>
      <c r="O19" s="144"/>
      <c r="P19" s="145"/>
      <c r="Q19" s="143">
        <v>10.71</v>
      </c>
      <c r="R19" s="144"/>
      <c r="S19" s="144"/>
      <c r="T19" s="143">
        <v>10.67</v>
      </c>
      <c r="U19" s="144"/>
      <c r="V19" s="145"/>
      <c r="W19" s="143">
        <v>10.67</v>
      </c>
      <c r="X19" s="144"/>
      <c r="Y19" s="144"/>
      <c r="Z19" s="143">
        <v>10.67</v>
      </c>
      <c r="AA19" s="144"/>
      <c r="AB19" s="145"/>
      <c r="AC19" s="143">
        <v>10.61</v>
      </c>
      <c r="AD19" s="144"/>
      <c r="AE19" s="145"/>
      <c r="AF19" s="143">
        <v>10.49</v>
      </c>
      <c r="AG19" s="144"/>
      <c r="AH19" s="145"/>
      <c r="AI19" s="143">
        <v>10.52</v>
      </c>
      <c r="AJ19" s="144"/>
      <c r="AK19" s="145"/>
      <c r="AL19" s="144">
        <v>10.53</v>
      </c>
      <c r="AM19" s="144"/>
      <c r="AN19" s="145"/>
    </row>
    <row r="20" spans="1:40" ht="12" customHeight="1" x14ac:dyDescent="0.25">
      <c r="A20" s="158" t="s">
        <v>6</v>
      </c>
      <c r="B20" s="150" t="s">
        <v>19</v>
      </c>
      <c r="C20" s="111" t="s">
        <v>3</v>
      </c>
      <c r="D20" s="114" t="s">
        <v>4</v>
      </c>
      <c r="E20" s="117" t="s">
        <v>23</v>
      </c>
      <c r="F20" s="118"/>
      <c r="G20" s="119"/>
      <c r="H20" s="117" t="s">
        <v>24</v>
      </c>
      <c r="I20" s="118"/>
      <c r="J20" s="119"/>
      <c r="K20" s="117" t="s">
        <v>25</v>
      </c>
      <c r="L20" s="118"/>
      <c r="M20" s="119"/>
      <c r="N20" s="117" t="s">
        <v>26</v>
      </c>
      <c r="O20" s="118"/>
      <c r="P20" s="119"/>
      <c r="Q20" s="117" t="s">
        <v>27</v>
      </c>
      <c r="R20" s="118"/>
      <c r="S20" s="119"/>
      <c r="T20" s="117" t="s">
        <v>28</v>
      </c>
      <c r="U20" s="118"/>
      <c r="V20" s="119"/>
      <c r="W20" s="117" t="s">
        <v>29</v>
      </c>
      <c r="X20" s="118"/>
      <c r="Y20" s="119"/>
      <c r="Z20" s="117" t="s">
        <v>30</v>
      </c>
      <c r="AA20" s="118"/>
      <c r="AB20" s="119"/>
      <c r="AC20" s="120" t="s">
        <v>31</v>
      </c>
      <c r="AD20" s="118"/>
      <c r="AE20" s="119"/>
      <c r="AF20" s="120" t="s">
        <v>32</v>
      </c>
      <c r="AG20" s="118"/>
      <c r="AH20" s="119"/>
      <c r="AI20" s="120" t="s">
        <v>33</v>
      </c>
      <c r="AJ20" s="118"/>
      <c r="AK20" s="119"/>
      <c r="AL20" s="117" t="s">
        <v>34</v>
      </c>
      <c r="AM20" s="118"/>
      <c r="AN20" s="119"/>
    </row>
    <row r="21" spans="1:40" ht="12" customHeight="1" x14ac:dyDescent="0.25">
      <c r="A21" s="159"/>
      <c r="B21" s="151"/>
      <c r="C21" s="112"/>
      <c r="D21" s="115"/>
      <c r="E21" s="4" t="s">
        <v>0</v>
      </c>
      <c r="F21" s="2" t="s">
        <v>1</v>
      </c>
      <c r="G21" s="3" t="s">
        <v>2</v>
      </c>
      <c r="H21" s="4" t="s">
        <v>0</v>
      </c>
      <c r="I21" s="2" t="s">
        <v>1</v>
      </c>
      <c r="J21" s="3" t="s">
        <v>2</v>
      </c>
      <c r="K21" s="4" t="s">
        <v>0</v>
      </c>
      <c r="L21" s="2" t="s">
        <v>1</v>
      </c>
      <c r="M21" s="3" t="s">
        <v>2</v>
      </c>
      <c r="N21" s="4" t="s">
        <v>0</v>
      </c>
      <c r="O21" s="2" t="s">
        <v>1</v>
      </c>
      <c r="P21" s="3" t="s">
        <v>2</v>
      </c>
      <c r="Q21" s="4" t="s">
        <v>0</v>
      </c>
      <c r="R21" s="2" t="s">
        <v>1</v>
      </c>
      <c r="S21" s="3" t="s">
        <v>2</v>
      </c>
      <c r="T21" s="4" t="s">
        <v>0</v>
      </c>
      <c r="U21" s="2" t="s">
        <v>1</v>
      </c>
      <c r="V21" s="3" t="s">
        <v>2</v>
      </c>
      <c r="W21" s="4" t="s">
        <v>0</v>
      </c>
      <c r="X21" s="2" t="s">
        <v>1</v>
      </c>
      <c r="Y21" s="3" t="s">
        <v>2</v>
      </c>
      <c r="Z21" s="4" t="s">
        <v>0</v>
      </c>
      <c r="AA21" s="2" t="s">
        <v>1</v>
      </c>
      <c r="AB21" s="3" t="s">
        <v>2</v>
      </c>
      <c r="AC21" s="53" t="s">
        <v>0</v>
      </c>
      <c r="AD21" s="2" t="s">
        <v>1</v>
      </c>
      <c r="AE21" s="3" t="s">
        <v>2</v>
      </c>
      <c r="AF21" s="53" t="s">
        <v>0</v>
      </c>
      <c r="AG21" s="2" t="s">
        <v>1</v>
      </c>
      <c r="AH21" s="3" t="s">
        <v>2</v>
      </c>
      <c r="AI21" s="53" t="s">
        <v>0</v>
      </c>
      <c r="AJ21" s="2" t="s">
        <v>1</v>
      </c>
      <c r="AK21" s="3" t="s">
        <v>2</v>
      </c>
      <c r="AL21" s="4" t="s">
        <v>0</v>
      </c>
      <c r="AM21" s="2" t="s">
        <v>1</v>
      </c>
      <c r="AN21" s="3" t="s">
        <v>2</v>
      </c>
    </row>
    <row r="22" spans="1:40" ht="12" customHeight="1" thickBot="1" x14ac:dyDescent="0.3">
      <c r="A22" s="159"/>
      <c r="B22" s="152"/>
      <c r="C22" s="113"/>
      <c r="D22" s="116"/>
      <c r="E22" s="7" t="s">
        <v>7</v>
      </c>
      <c r="F22" s="8" t="s">
        <v>8</v>
      </c>
      <c r="G22" s="9" t="s">
        <v>9</v>
      </c>
      <c r="H22" s="7" t="s">
        <v>7</v>
      </c>
      <c r="I22" s="8" t="s">
        <v>8</v>
      </c>
      <c r="J22" s="9" t="s">
        <v>9</v>
      </c>
      <c r="K22" s="7" t="s">
        <v>7</v>
      </c>
      <c r="L22" s="8" t="s">
        <v>8</v>
      </c>
      <c r="M22" s="9" t="s">
        <v>9</v>
      </c>
      <c r="N22" s="7" t="s">
        <v>7</v>
      </c>
      <c r="O22" s="8" t="s">
        <v>8</v>
      </c>
      <c r="P22" s="9" t="s">
        <v>9</v>
      </c>
      <c r="Q22" s="7" t="s">
        <v>7</v>
      </c>
      <c r="R22" s="8" t="s">
        <v>8</v>
      </c>
      <c r="S22" s="9" t="s">
        <v>9</v>
      </c>
      <c r="T22" s="7" t="s">
        <v>7</v>
      </c>
      <c r="U22" s="8" t="s">
        <v>8</v>
      </c>
      <c r="V22" s="9" t="s">
        <v>9</v>
      </c>
      <c r="W22" s="7" t="s">
        <v>7</v>
      </c>
      <c r="X22" s="8" t="s">
        <v>8</v>
      </c>
      <c r="Y22" s="9" t="s">
        <v>9</v>
      </c>
      <c r="Z22" s="7" t="s">
        <v>7</v>
      </c>
      <c r="AA22" s="8" t="s">
        <v>8</v>
      </c>
      <c r="AB22" s="9" t="s">
        <v>9</v>
      </c>
      <c r="AC22" s="54" t="s">
        <v>7</v>
      </c>
      <c r="AD22" s="8" t="s">
        <v>8</v>
      </c>
      <c r="AE22" s="9" t="s">
        <v>9</v>
      </c>
      <c r="AF22" s="54" t="s">
        <v>7</v>
      </c>
      <c r="AG22" s="8" t="s">
        <v>8</v>
      </c>
      <c r="AH22" s="9" t="s">
        <v>9</v>
      </c>
      <c r="AI22" s="54" t="s">
        <v>7</v>
      </c>
      <c r="AJ22" s="8" t="s">
        <v>8</v>
      </c>
      <c r="AK22" s="9" t="s">
        <v>9</v>
      </c>
      <c r="AL22" s="7" t="s">
        <v>7</v>
      </c>
      <c r="AM22" s="8" t="s">
        <v>8</v>
      </c>
      <c r="AN22" s="9" t="s">
        <v>9</v>
      </c>
    </row>
    <row r="23" spans="1:40" ht="12" customHeight="1" x14ac:dyDescent="0.25">
      <c r="A23" s="159"/>
      <c r="B23" s="147" t="s">
        <v>35</v>
      </c>
      <c r="C23" s="124">
        <v>6</v>
      </c>
      <c r="D23" s="127">
        <v>110</v>
      </c>
      <c r="E23" s="17"/>
      <c r="F23" s="18"/>
      <c r="G23" s="19"/>
      <c r="H23" s="17"/>
      <c r="I23" s="18"/>
      <c r="J23" s="19"/>
      <c r="K23" s="17"/>
      <c r="L23" s="18"/>
      <c r="M23" s="19"/>
      <c r="N23" s="17"/>
      <c r="O23" s="18"/>
      <c r="P23" s="19"/>
      <c r="Q23" s="17"/>
      <c r="R23" s="18"/>
      <c r="S23" s="19"/>
      <c r="T23" s="17"/>
      <c r="U23" s="18"/>
      <c r="V23" s="19"/>
      <c r="W23" s="17"/>
      <c r="X23" s="18"/>
      <c r="Y23" s="19"/>
      <c r="Z23" s="17"/>
      <c r="AA23" s="18"/>
      <c r="AB23" s="19"/>
      <c r="AC23" s="31"/>
      <c r="AD23" s="18"/>
      <c r="AE23" s="19"/>
      <c r="AF23" s="31"/>
      <c r="AG23" s="18"/>
      <c r="AH23" s="19"/>
      <c r="AI23" s="31"/>
      <c r="AJ23" s="18"/>
      <c r="AK23" s="19"/>
      <c r="AL23" s="17"/>
      <c r="AM23" s="18"/>
      <c r="AN23" s="19"/>
    </row>
    <row r="24" spans="1:40" ht="12" customHeight="1" x14ac:dyDescent="0.25">
      <c r="A24" s="159"/>
      <c r="B24" s="148"/>
      <c r="C24" s="125"/>
      <c r="D24" s="128"/>
      <c r="E24" s="37">
        <v>11.84</v>
      </c>
      <c r="F24" s="41">
        <v>2.48</v>
      </c>
      <c r="G24" s="42"/>
      <c r="H24" s="37">
        <v>11.66</v>
      </c>
      <c r="I24" s="41">
        <v>2.46</v>
      </c>
      <c r="J24" s="42"/>
      <c r="K24" s="37">
        <v>10.93</v>
      </c>
      <c r="L24" s="41">
        <v>2.3199999999999998</v>
      </c>
      <c r="M24" s="42"/>
      <c r="N24" s="37">
        <v>11.09</v>
      </c>
      <c r="O24" s="41">
        <v>2.36</v>
      </c>
      <c r="P24" s="42"/>
      <c r="Q24" s="37">
        <v>10.61</v>
      </c>
      <c r="R24" s="41">
        <v>2.23</v>
      </c>
      <c r="S24" s="42"/>
      <c r="T24" s="37">
        <v>11.29</v>
      </c>
      <c r="U24" s="57">
        <v>2.35</v>
      </c>
      <c r="V24" s="42"/>
      <c r="W24" s="37">
        <v>11.49</v>
      </c>
      <c r="X24" s="41">
        <v>2.4500000000000002</v>
      </c>
      <c r="Y24" s="42"/>
      <c r="Z24" s="37">
        <v>11.28</v>
      </c>
      <c r="AA24" s="41">
        <v>2.4300000000000002</v>
      </c>
      <c r="AB24" s="42"/>
      <c r="AC24" s="44">
        <v>11.05</v>
      </c>
      <c r="AD24" s="41">
        <v>2.35</v>
      </c>
      <c r="AE24" s="42"/>
      <c r="AF24" s="44">
        <v>10.96</v>
      </c>
      <c r="AG24" s="37">
        <v>2.31</v>
      </c>
      <c r="AH24" s="42"/>
      <c r="AI24" s="44">
        <v>10.73</v>
      </c>
      <c r="AJ24" s="37">
        <v>2.25</v>
      </c>
      <c r="AK24" s="42"/>
      <c r="AL24" s="37">
        <v>9.85</v>
      </c>
      <c r="AM24" s="37">
        <v>2.0299999999999998</v>
      </c>
      <c r="AN24" s="42"/>
    </row>
    <row r="25" spans="1:40" ht="12" customHeight="1" x14ac:dyDescent="0.25">
      <c r="A25" s="159"/>
      <c r="B25" s="149"/>
      <c r="C25" s="126"/>
      <c r="D25" s="129"/>
      <c r="E25" s="37"/>
      <c r="F25" s="41"/>
      <c r="G25" s="42"/>
      <c r="H25" s="37"/>
      <c r="I25" s="41"/>
      <c r="J25" s="42"/>
      <c r="K25" s="37"/>
      <c r="L25" s="41"/>
      <c r="M25" s="42"/>
      <c r="N25" s="37"/>
      <c r="O25" s="41"/>
      <c r="P25" s="42"/>
      <c r="Q25" s="37"/>
      <c r="R25" s="41"/>
      <c r="S25" s="42"/>
      <c r="T25" s="37"/>
      <c r="U25" s="41"/>
      <c r="V25" s="42"/>
      <c r="W25" s="37"/>
      <c r="X25" s="41"/>
      <c r="Y25" s="42"/>
      <c r="Z25" s="37"/>
      <c r="AA25" s="41"/>
      <c r="AB25" s="42"/>
      <c r="AC25" s="44"/>
      <c r="AD25" s="41"/>
      <c r="AE25" s="42"/>
      <c r="AF25" s="44"/>
      <c r="AG25" s="41"/>
      <c r="AH25" s="42"/>
      <c r="AI25" s="44"/>
      <c r="AJ25" s="41"/>
      <c r="AK25" s="42"/>
      <c r="AL25" s="37"/>
      <c r="AM25" s="41"/>
      <c r="AN25" s="42"/>
    </row>
    <row r="26" spans="1:40" ht="12" customHeight="1" x14ac:dyDescent="0.25">
      <c r="A26" s="159"/>
      <c r="B26" s="164" t="s">
        <v>36</v>
      </c>
      <c r="C26" s="131">
        <v>6</v>
      </c>
      <c r="D26" s="132">
        <v>110</v>
      </c>
      <c r="E26" s="37"/>
      <c r="F26" s="41"/>
      <c r="G26" s="42"/>
      <c r="H26" s="37"/>
      <c r="I26" s="41"/>
      <c r="J26" s="42"/>
      <c r="K26" s="37"/>
      <c r="L26" s="41"/>
      <c r="M26" s="42"/>
      <c r="N26" s="37"/>
      <c r="O26" s="41"/>
      <c r="P26" s="42"/>
      <c r="Q26" s="37"/>
      <c r="R26" s="41"/>
      <c r="S26" s="42"/>
      <c r="T26" s="37"/>
      <c r="U26" s="41"/>
      <c r="V26" s="42"/>
      <c r="W26" s="37"/>
      <c r="X26" s="41"/>
      <c r="Y26" s="42"/>
      <c r="Z26" s="37"/>
      <c r="AA26" s="41"/>
      <c r="AB26" s="42"/>
      <c r="AC26" s="44"/>
      <c r="AD26" s="41"/>
      <c r="AE26" s="42"/>
      <c r="AF26" s="44"/>
      <c r="AG26" s="41"/>
      <c r="AH26" s="42"/>
      <c r="AI26" s="44"/>
      <c r="AJ26" s="41"/>
      <c r="AK26" s="42"/>
      <c r="AL26" s="37"/>
      <c r="AM26" s="41"/>
      <c r="AN26" s="42"/>
    </row>
    <row r="27" spans="1:40" ht="12" customHeight="1" x14ac:dyDescent="0.25">
      <c r="A27" s="159"/>
      <c r="B27" s="148"/>
      <c r="C27" s="125"/>
      <c r="D27" s="128"/>
      <c r="E27" s="37">
        <v>18.77</v>
      </c>
      <c r="F27" s="41">
        <v>3.87</v>
      </c>
      <c r="G27" s="42"/>
      <c r="H27" s="37">
        <v>19.03</v>
      </c>
      <c r="I27" s="41">
        <v>3.9</v>
      </c>
      <c r="J27" s="42"/>
      <c r="K27" s="37">
        <v>18.559999999999999</v>
      </c>
      <c r="L27" s="41">
        <v>3.83</v>
      </c>
      <c r="M27" s="42"/>
      <c r="N27" s="37">
        <v>18.89</v>
      </c>
      <c r="O27" s="41">
        <v>3.92</v>
      </c>
      <c r="P27" s="42"/>
      <c r="Q27" s="37">
        <v>16.72</v>
      </c>
      <c r="R27" s="41">
        <v>3.49</v>
      </c>
      <c r="S27" s="42"/>
      <c r="T27" s="37">
        <v>16.64</v>
      </c>
      <c r="U27" s="41">
        <v>3.43</v>
      </c>
      <c r="V27" s="42"/>
      <c r="W27" s="37">
        <v>19.93</v>
      </c>
      <c r="X27" s="41">
        <v>4.1500000000000004</v>
      </c>
      <c r="Y27" s="42"/>
      <c r="Z27" s="37">
        <v>19.690000000000001</v>
      </c>
      <c r="AA27" s="41">
        <v>3.97</v>
      </c>
      <c r="AB27" s="42"/>
      <c r="AC27" s="44">
        <v>18.11</v>
      </c>
      <c r="AD27" s="41">
        <v>3.76</v>
      </c>
      <c r="AE27" s="42"/>
      <c r="AF27" s="44">
        <v>19.579999999999998</v>
      </c>
      <c r="AG27" s="41">
        <v>4.07</v>
      </c>
      <c r="AH27" s="42"/>
      <c r="AI27" s="44">
        <v>19.53</v>
      </c>
      <c r="AJ27" s="41">
        <v>4.05</v>
      </c>
      <c r="AK27" s="42"/>
      <c r="AL27" s="37">
        <v>16.66</v>
      </c>
      <c r="AM27" s="41">
        <v>3.45</v>
      </c>
      <c r="AN27" s="42"/>
    </row>
    <row r="28" spans="1:40" ht="12" customHeight="1" x14ac:dyDescent="0.25">
      <c r="A28" s="159"/>
      <c r="B28" s="149"/>
      <c r="C28" s="126"/>
      <c r="D28" s="129"/>
      <c r="E28" s="37"/>
      <c r="F28" s="41"/>
      <c r="G28" s="42"/>
      <c r="H28" s="37"/>
      <c r="I28" s="41"/>
      <c r="J28" s="42"/>
      <c r="K28" s="37"/>
      <c r="L28" s="41"/>
      <c r="M28" s="42"/>
      <c r="N28" s="37"/>
      <c r="O28" s="41"/>
      <c r="P28" s="42"/>
      <c r="Q28" s="37"/>
      <c r="R28" s="41"/>
      <c r="S28" s="42"/>
      <c r="T28" s="37"/>
      <c r="U28" s="41"/>
      <c r="V28" s="42"/>
      <c r="W28" s="37"/>
      <c r="X28" s="41"/>
      <c r="Y28" s="42"/>
      <c r="Z28" s="37"/>
      <c r="AA28" s="41"/>
      <c r="AB28" s="42"/>
      <c r="AC28" s="44"/>
      <c r="AD28" s="41"/>
      <c r="AE28" s="42"/>
      <c r="AF28" s="44"/>
      <c r="AG28" s="41"/>
      <c r="AH28" s="42"/>
      <c r="AI28" s="44"/>
      <c r="AJ28" s="41"/>
      <c r="AK28" s="42"/>
      <c r="AL28" s="37"/>
      <c r="AM28" s="41"/>
      <c r="AN28" s="22"/>
    </row>
    <row r="29" spans="1:40" ht="12" customHeight="1" x14ac:dyDescent="0.25">
      <c r="A29" s="159"/>
      <c r="B29" s="130" t="s">
        <v>38</v>
      </c>
      <c r="C29" s="146">
        <v>6</v>
      </c>
      <c r="D29" s="132">
        <v>10</v>
      </c>
      <c r="E29" s="60">
        <v>51.14</v>
      </c>
      <c r="F29" s="61">
        <v>0.93</v>
      </c>
      <c r="G29" s="62"/>
      <c r="H29" s="60">
        <v>45.89</v>
      </c>
      <c r="I29" s="61">
        <v>0.86</v>
      </c>
      <c r="J29" s="62"/>
      <c r="K29" s="60">
        <v>49.04</v>
      </c>
      <c r="L29" s="61">
        <v>0.92</v>
      </c>
      <c r="M29" s="62"/>
      <c r="N29" s="60">
        <v>49.99</v>
      </c>
      <c r="O29" s="61">
        <v>0.91</v>
      </c>
      <c r="P29" s="62"/>
      <c r="Q29" s="60">
        <v>46.53</v>
      </c>
      <c r="R29" s="61">
        <v>0.85</v>
      </c>
      <c r="S29" s="62"/>
      <c r="T29" s="60">
        <v>47.18</v>
      </c>
      <c r="U29" s="61">
        <v>0.85</v>
      </c>
      <c r="V29" s="62"/>
      <c r="W29" s="60">
        <v>54.06</v>
      </c>
      <c r="X29" s="61">
        <v>0.97</v>
      </c>
      <c r="Y29" s="62"/>
      <c r="Z29" s="60">
        <v>55.09</v>
      </c>
      <c r="AA29" s="61">
        <v>1.01</v>
      </c>
      <c r="AB29" s="62"/>
      <c r="AC29" s="63">
        <v>49.9</v>
      </c>
      <c r="AD29" s="61">
        <v>0.91</v>
      </c>
      <c r="AE29" s="62"/>
      <c r="AF29" s="63">
        <v>48.14</v>
      </c>
      <c r="AG29" s="61">
        <v>0.87</v>
      </c>
      <c r="AH29" s="62"/>
      <c r="AI29" s="63">
        <v>46.21</v>
      </c>
      <c r="AJ29" s="61">
        <v>0.83</v>
      </c>
      <c r="AK29" s="62"/>
      <c r="AL29" s="60">
        <v>42.32</v>
      </c>
      <c r="AM29" s="61">
        <v>0.75</v>
      </c>
      <c r="AN29" s="13"/>
    </row>
    <row r="30" spans="1:40" ht="12" customHeight="1" x14ac:dyDescent="0.25">
      <c r="A30" s="159"/>
      <c r="B30" s="122"/>
      <c r="C30" s="146"/>
      <c r="D30" s="128"/>
      <c r="E30" s="37"/>
      <c r="F30" s="41"/>
      <c r="G30" s="42"/>
      <c r="H30" s="37"/>
      <c r="I30" s="41"/>
      <c r="J30" s="42"/>
      <c r="K30" s="37"/>
      <c r="L30" s="41"/>
      <c r="M30" s="42"/>
      <c r="N30" s="37"/>
      <c r="O30" s="41"/>
      <c r="P30" s="42"/>
      <c r="Q30" s="37"/>
      <c r="R30" s="41"/>
      <c r="S30" s="42"/>
      <c r="T30" s="37"/>
      <c r="U30" s="41"/>
      <c r="V30" s="42"/>
      <c r="W30" s="37"/>
      <c r="X30" s="41"/>
      <c r="Y30" s="42"/>
      <c r="Z30" s="37"/>
      <c r="AA30" s="41"/>
      <c r="AB30" s="42"/>
      <c r="AC30" s="44"/>
      <c r="AD30" s="41"/>
      <c r="AE30" s="42"/>
      <c r="AF30" s="44"/>
      <c r="AG30" s="41"/>
      <c r="AH30" s="42"/>
      <c r="AI30" s="44"/>
      <c r="AJ30" s="41"/>
      <c r="AK30" s="42"/>
      <c r="AL30" s="37"/>
      <c r="AM30" s="41"/>
      <c r="AN30" s="42"/>
    </row>
    <row r="31" spans="1:40" ht="12" customHeight="1" x14ac:dyDescent="0.25">
      <c r="A31" s="159"/>
      <c r="B31" s="130" t="s">
        <v>39</v>
      </c>
      <c r="C31" s="146">
        <v>6</v>
      </c>
      <c r="D31" s="132">
        <v>10</v>
      </c>
      <c r="E31" s="37">
        <v>43.95</v>
      </c>
      <c r="F31" s="41">
        <v>0.82</v>
      </c>
      <c r="G31" s="42"/>
      <c r="H31" s="37">
        <v>43.64</v>
      </c>
      <c r="I31" s="41">
        <v>0.81</v>
      </c>
      <c r="J31" s="42"/>
      <c r="K31" s="37">
        <v>42.37</v>
      </c>
      <c r="L31" s="41">
        <v>0.76</v>
      </c>
      <c r="M31" s="42"/>
      <c r="N31" s="37">
        <v>38.72</v>
      </c>
      <c r="O31" s="41">
        <v>0.7</v>
      </c>
      <c r="P31" s="42"/>
      <c r="Q31" s="37">
        <v>41.15</v>
      </c>
      <c r="R31" s="41">
        <v>0.76</v>
      </c>
      <c r="S31" s="42"/>
      <c r="T31" s="37">
        <v>40.71</v>
      </c>
      <c r="U31" s="41">
        <v>0.76</v>
      </c>
      <c r="V31" s="42"/>
      <c r="W31" s="37">
        <v>42.91</v>
      </c>
      <c r="X31" s="41">
        <v>0.79</v>
      </c>
      <c r="Y31" s="42"/>
      <c r="Z31" s="37">
        <v>43.38</v>
      </c>
      <c r="AA31" s="41">
        <v>0.8</v>
      </c>
      <c r="AB31" s="42"/>
      <c r="AC31" s="44">
        <v>40.299999999999997</v>
      </c>
      <c r="AD31" s="41">
        <v>0.75</v>
      </c>
      <c r="AE31" s="42"/>
      <c r="AF31" s="44">
        <v>41.18</v>
      </c>
      <c r="AG31" s="41">
        <v>0.74</v>
      </c>
      <c r="AH31" s="42"/>
      <c r="AI31" s="44">
        <v>39.56</v>
      </c>
      <c r="AJ31" s="41">
        <v>0.74</v>
      </c>
      <c r="AK31" s="42"/>
      <c r="AL31" s="37">
        <v>39.409999999999997</v>
      </c>
      <c r="AM31" s="41">
        <v>0.71</v>
      </c>
      <c r="AN31" s="42"/>
    </row>
    <row r="32" spans="1:40" ht="12" customHeight="1" thickBot="1" x14ac:dyDescent="0.3">
      <c r="A32" s="159"/>
      <c r="B32" s="122"/>
      <c r="C32" s="146"/>
      <c r="D32" s="128"/>
      <c r="E32" s="37"/>
      <c r="F32" s="41"/>
      <c r="G32" s="42"/>
      <c r="H32" s="37"/>
      <c r="I32" s="41"/>
      <c r="J32" s="42"/>
      <c r="K32" s="37"/>
      <c r="L32" s="41"/>
      <c r="M32" s="42"/>
      <c r="N32" s="37"/>
      <c r="O32" s="41"/>
      <c r="P32" s="42"/>
      <c r="Q32" s="37"/>
      <c r="R32" s="41"/>
      <c r="S32" s="42"/>
      <c r="T32" s="37"/>
      <c r="U32" s="41"/>
      <c r="V32" s="42"/>
      <c r="W32" s="37"/>
      <c r="X32" s="41"/>
      <c r="Y32" s="42"/>
      <c r="Z32" s="37"/>
      <c r="AA32" s="41"/>
      <c r="AB32" s="42"/>
      <c r="AC32" s="44"/>
      <c r="AD32" s="41"/>
      <c r="AE32" s="42"/>
      <c r="AF32" s="44"/>
      <c r="AG32" s="41"/>
      <c r="AH32" s="42"/>
      <c r="AI32" s="44"/>
      <c r="AJ32" s="41"/>
      <c r="AK32" s="42"/>
      <c r="AL32" s="37"/>
      <c r="AM32" s="41"/>
      <c r="AN32" s="42"/>
    </row>
    <row r="33" spans="1:40" ht="12" customHeight="1" x14ac:dyDescent="0.25">
      <c r="A33" s="159"/>
      <c r="B33" s="161" t="s">
        <v>41</v>
      </c>
      <c r="C33" s="134"/>
      <c r="D33" s="10">
        <v>110</v>
      </c>
      <c r="E33" s="75" t="s">
        <v>10</v>
      </c>
      <c r="F33" s="59">
        <f>SUM(F24:F27)</f>
        <v>6.35</v>
      </c>
      <c r="G33" s="72"/>
      <c r="H33" s="75" t="s">
        <v>10</v>
      </c>
      <c r="I33" s="59">
        <f>SUM(I24:I27)</f>
        <v>6.3599999999999994</v>
      </c>
      <c r="J33" s="72"/>
      <c r="K33" s="75" t="s">
        <v>10</v>
      </c>
      <c r="L33" s="59">
        <f>SUM(L24:L27)</f>
        <v>6.15</v>
      </c>
      <c r="M33" s="72"/>
      <c r="N33" s="75" t="s">
        <v>10</v>
      </c>
      <c r="O33" s="59">
        <f>SUM(O24:O27)</f>
        <v>6.2799999999999994</v>
      </c>
      <c r="P33" s="72"/>
      <c r="Q33" s="75" t="s">
        <v>10</v>
      </c>
      <c r="R33" s="59">
        <f>SUM(R24:R27)</f>
        <v>5.7200000000000006</v>
      </c>
      <c r="S33" s="72"/>
      <c r="T33" s="75" t="s">
        <v>10</v>
      </c>
      <c r="U33" s="59">
        <f>SUM(U24:U27)</f>
        <v>5.78</v>
      </c>
      <c r="V33" s="72"/>
      <c r="W33" s="75" t="s">
        <v>10</v>
      </c>
      <c r="X33" s="59">
        <f>SUM(X24:X27)</f>
        <v>6.6000000000000005</v>
      </c>
      <c r="Y33" s="72"/>
      <c r="Z33" s="75" t="s">
        <v>10</v>
      </c>
      <c r="AA33" s="59">
        <f>SUM(AA24:AA27)</f>
        <v>6.4</v>
      </c>
      <c r="AB33" s="72"/>
      <c r="AC33" s="71" t="s">
        <v>10</v>
      </c>
      <c r="AD33" s="59">
        <f>SUM(AD24:AD27)</f>
        <v>6.1099999999999994</v>
      </c>
      <c r="AE33" s="72"/>
      <c r="AF33" s="71" t="s">
        <v>10</v>
      </c>
      <c r="AG33" s="59">
        <f>SUM(AG24:AG27)</f>
        <v>6.3800000000000008</v>
      </c>
      <c r="AH33" s="72"/>
      <c r="AI33" s="71" t="s">
        <v>10</v>
      </c>
      <c r="AJ33" s="59">
        <f>SUM(AJ24:AJ27)</f>
        <v>6.3</v>
      </c>
      <c r="AK33" s="72"/>
      <c r="AL33" s="75" t="s">
        <v>10</v>
      </c>
      <c r="AM33" s="59">
        <f>SUM(AM24:AM27)</f>
        <v>5.48</v>
      </c>
      <c r="AN33" s="24"/>
    </row>
    <row r="34" spans="1:40" ht="12" customHeight="1" x14ac:dyDescent="0.25">
      <c r="A34" s="159"/>
      <c r="B34" s="162"/>
      <c r="C34" s="136"/>
      <c r="D34" s="5">
        <v>10</v>
      </c>
      <c r="E34" s="76" t="s">
        <v>10</v>
      </c>
      <c r="F34" s="41">
        <f>SUM(F28:F32)</f>
        <v>1.75</v>
      </c>
      <c r="G34" s="42"/>
      <c r="H34" s="76" t="s">
        <v>10</v>
      </c>
      <c r="I34" s="41">
        <f>SUM(I28:I32)</f>
        <v>1.67</v>
      </c>
      <c r="J34" s="42"/>
      <c r="K34" s="76" t="s">
        <v>10</v>
      </c>
      <c r="L34" s="41">
        <f>SUM(L28:L32)</f>
        <v>1.6800000000000002</v>
      </c>
      <c r="M34" s="42"/>
      <c r="N34" s="76" t="s">
        <v>10</v>
      </c>
      <c r="O34" s="41">
        <f>SUM(O28:O32)</f>
        <v>1.6099999999999999</v>
      </c>
      <c r="P34" s="42"/>
      <c r="Q34" s="76" t="s">
        <v>10</v>
      </c>
      <c r="R34" s="41">
        <f>SUM(R28:R32)</f>
        <v>1.6099999999999999</v>
      </c>
      <c r="S34" s="42"/>
      <c r="T34" s="76" t="s">
        <v>10</v>
      </c>
      <c r="U34" s="41">
        <f>SUM(U28:U32)</f>
        <v>1.6099999999999999</v>
      </c>
      <c r="V34" s="42"/>
      <c r="W34" s="76" t="s">
        <v>10</v>
      </c>
      <c r="X34" s="41">
        <f>SUM(X28:X32)</f>
        <v>1.76</v>
      </c>
      <c r="Y34" s="42"/>
      <c r="Z34" s="76" t="s">
        <v>10</v>
      </c>
      <c r="AA34" s="41">
        <f>SUM(AA28:AA32)</f>
        <v>1.81</v>
      </c>
      <c r="AB34" s="42"/>
      <c r="AC34" s="73" t="s">
        <v>10</v>
      </c>
      <c r="AD34" s="41">
        <f>SUM(AD28:AD32)</f>
        <v>1.6600000000000001</v>
      </c>
      <c r="AE34" s="42"/>
      <c r="AF34" s="73" t="s">
        <v>10</v>
      </c>
      <c r="AG34" s="41">
        <f>SUM(AG28:AG32)</f>
        <v>1.6099999999999999</v>
      </c>
      <c r="AH34" s="42"/>
      <c r="AI34" s="73" t="s">
        <v>10</v>
      </c>
      <c r="AJ34" s="41">
        <f>SUM(AJ28:AJ32)</f>
        <v>1.5699999999999998</v>
      </c>
      <c r="AK34" s="42"/>
      <c r="AL34" s="76" t="s">
        <v>10</v>
      </c>
      <c r="AM34" s="41">
        <f>SUM(AM28:AM32)</f>
        <v>1.46</v>
      </c>
      <c r="AN34" s="22"/>
    </row>
    <row r="35" spans="1:40" ht="12" customHeight="1" thickBot="1" x14ac:dyDescent="0.3">
      <c r="A35" s="159"/>
      <c r="B35" s="163"/>
      <c r="C35" s="138"/>
      <c r="D35" s="6"/>
      <c r="E35" s="77" t="s">
        <v>10</v>
      </c>
      <c r="F35" s="25"/>
      <c r="G35" s="26"/>
      <c r="H35" s="77" t="s">
        <v>10</v>
      </c>
      <c r="I35" s="25"/>
      <c r="J35" s="26"/>
      <c r="K35" s="77" t="s">
        <v>10</v>
      </c>
      <c r="L35" s="25"/>
      <c r="M35" s="26"/>
      <c r="N35" s="77" t="s">
        <v>10</v>
      </c>
      <c r="O35" s="25"/>
      <c r="P35" s="26"/>
      <c r="Q35" s="77" t="s">
        <v>10</v>
      </c>
      <c r="R35" s="25"/>
      <c r="S35" s="26"/>
      <c r="T35" s="77" t="s">
        <v>10</v>
      </c>
      <c r="U35" s="25"/>
      <c r="V35" s="26"/>
      <c r="W35" s="77" t="s">
        <v>10</v>
      </c>
      <c r="X35" s="25"/>
      <c r="Y35" s="26"/>
      <c r="Z35" s="77" t="s">
        <v>10</v>
      </c>
      <c r="AA35" s="25"/>
      <c r="AB35" s="26"/>
      <c r="AC35" s="74" t="s">
        <v>10</v>
      </c>
      <c r="AD35" s="25"/>
      <c r="AE35" s="26"/>
      <c r="AF35" s="74" t="s">
        <v>10</v>
      </c>
      <c r="AG35" s="25"/>
      <c r="AH35" s="26"/>
      <c r="AI35" s="74" t="s">
        <v>10</v>
      </c>
      <c r="AJ35" s="25"/>
      <c r="AK35" s="26"/>
      <c r="AL35" s="77" t="s">
        <v>10</v>
      </c>
      <c r="AM35" s="25"/>
      <c r="AN35" s="26"/>
    </row>
    <row r="36" spans="1:40" ht="12" customHeight="1" thickBot="1" x14ac:dyDescent="0.3">
      <c r="A36" s="159"/>
      <c r="B36" s="139" t="s">
        <v>37</v>
      </c>
      <c r="C36" s="140"/>
      <c r="D36" s="67">
        <v>110</v>
      </c>
      <c r="E36" s="143">
        <v>120.1</v>
      </c>
      <c r="F36" s="144"/>
      <c r="G36" s="145"/>
      <c r="H36" s="143">
        <v>120.5</v>
      </c>
      <c r="I36" s="144"/>
      <c r="J36" s="145"/>
      <c r="K36" s="143">
        <v>119.2</v>
      </c>
      <c r="L36" s="144"/>
      <c r="M36" s="145"/>
      <c r="N36" s="143">
        <v>119.8</v>
      </c>
      <c r="O36" s="144"/>
      <c r="P36" s="145"/>
      <c r="Q36" s="143">
        <v>119.9</v>
      </c>
      <c r="R36" s="144"/>
      <c r="S36" s="144"/>
      <c r="T36" s="143">
        <v>120.1</v>
      </c>
      <c r="U36" s="144"/>
      <c r="V36" s="145"/>
      <c r="W36" s="143">
        <v>120.3</v>
      </c>
      <c r="X36" s="144"/>
      <c r="Y36" s="144"/>
      <c r="Z36" s="143">
        <v>120.4</v>
      </c>
      <c r="AA36" s="144"/>
      <c r="AB36" s="145"/>
      <c r="AC36" s="143">
        <v>120.9</v>
      </c>
      <c r="AD36" s="144"/>
      <c r="AE36" s="145"/>
      <c r="AF36" s="143">
        <v>120.4</v>
      </c>
      <c r="AG36" s="144"/>
      <c r="AH36" s="145"/>
      <c r="AI36" s="143">
        <v>120.4</v>
      </c>
      <c r="AJ36" s="144"/>
      <c r="AK36" s="145"/>
      <c r="AL36" s="144">
        <v>119.7</v>
      </c>
      <c r="AM36" s="144"/>
      <c r="AN36" s="145"/>
    </row>
    <row r="37" spans="1:40" ht="12" customHeight="1" thickBot="1" x14ac:dyDescent="0.3">
      <c r="A37" s="160"/>
      <c r="B37" s="141"/>
      <c r="C37" s="142"/>
      <c r="D37" s="56">
        <v>10</v>
      </c>
      <c r="E37" s="153">
        <v>18537</v>
      </c>
      <c r="F37" s="144"/>
      <c r="G37" s="144"/>
      <c r="H37" s="143">
        <v>10.54</v>
      </c>
      <c r="I37" s="144"/>
      <c r="J37" s="145"/>
      <c r="K37" s="143">
        <v>10.44</v>
      </c>
      <c r="L37" s="144"/>
      <c r="M37" s="144"/>
      <c r="N37" s="143">
        <v>10.49</v>
      </c>
      <c r="O37" s="144"/>
      <c r="P37" s="145"/>
      <c r="Q37" s="143">
        <v>10.48</v>
      </c>
      <c r="R37" s="144"/>
      <c r="S37" s="144"/>
      <c r="T37" s="143">
        <v>10.5</v>
      </c>
      <c r="U37" s="144"/>
      <c r="V37" s="145"/>
      <c r="W37" s="143">
        <v>10.51</v>
      </c>
      <c r="X37" s="144"/>
      <c r="Y37" s="144"/>
      <c r="Z37" s="143">
        <v>10.53</v>
      </c>
      <c r="AA37" s="144"/>
      <c r="AB37" s="145"/>
      <c r="AC37" s="143">
        <v>10.6</v>
      </c>
      <c r="AD37" s="144"/>
      <c r="AE37" s="145"/>
      <c r="AF37" s="143">
        <v>10.53</v>
      </c>
      <c r="AG37" s="144"/>
      <c r="AH37" s="145"/>
      <c r="AI37" s="143">
        <v>10.55</v>
      </c>
      <c r="AJ37" s="144"/>
      <c r="AK37" s="145"/>
      <c r="AL37" s="144">
        <v>10.49</v>
      </c>
      <c r="AM37" s="144"/>
      <c r="AN37" s="145"/>
    </row>
    <row r="38" spans="1:40" x14ac:dyDescent="0.25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</row>
    <row r="39" spans="1:40" x14ac:dyDescent="0.25">
      <c r="A39" s="155"/>
      <c r="B39" s="155"/>
      <c r="C39" s="155"/>
      <c r="E39" s="156"/>
      <c r="F39" s="156"/>
      <c r="G39" s="156"/>
      <c r="H39" s="156"/>
      <c r="I39" s="156"/>
      <c r="J39" s="156"/>
      <c r="K39" s="156"/>
      <c r="L39" s="156"/>
      <c r="V39" s="157"/>
      <c r="W39" s="101"/>
      <c r="X39" s="101"/>
      <c r="Y39" s="101"/>
      <c r="Z39" s="101"/>
      <c r="AA39" s="101"/>
      <c r="AB39" s="101"/>
      <c r="AC39" s="101"/>
    </row>
    <row r="40" spans="1:40" x14ac:dyDescent="0.25">
      <c r="B40" s="1"/>
      <c r="C40" s="101" t="s">
        <v>69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X40" s="101" t="s">
        <v>71</v>
      </c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</row>
  </sheetData>
  <mergeCells count="116">
    <mergeCell ref="B38:AN38"/>
    <mergeCell ref="A39:C39"/>
    <mergeCell ref="E39:L39"/>
    <mergeCell ref="V39:AC39"/>
    <mergeCell ref="X40:AM40"/>
    <mergeCell ref="T37:V37"/>
    <mergeCell ref="W37:Y37"/>
    <mergeCell ref="Z37:AB37"/>
    <mergeCell ref="AC37:AE37"/>
    <mergeCell ref="AF37:AH37"/>
    <mergeCell ref="AI37:AK37"/>
    <mergeCell ref="C40:V40"/>
    <mergeCell ref="A20:A37"/>
    <mergeCell ref="B31:B32"/>
    <mergeCell ref="C31:C32"/>
    <mergeCell ref="D31:D32"/>
    <mergeCell ref="B33:C35"/>
    <mergeCell ref="B36:C37"/>
    <mergeCell ref="B26:B28"/>
    <mergeCell ref="C26:C28"/>
    <mergeCell ref="D26:D28"/>
    <mergeCell ref="B29:B30"/>
    <mergeCell ref="C29:C30"/>
    <mergeCell ref="D29:D30"/>
    <mergeCell ref="AI36:AK36"/>
    <mergeCell ref="AL36:AN36"/>
    <mergeCell ref="E37:G37"/>
    <mergeCell ref="H37:J37"/>
    <mergeCell ref="K37:M37"/>
    <mergeCell ref="N37:P37"/>
    <mergeCell ref="Q37:S37"/>
    <mergeCell ref="H36:J36"/>
    <mergeCell ref="K36:M36"/>
    <mergeCell ref="N36:P36"/>
    <mergeCell ref="Q36:S36"/>
    <mergeCell ref="T36:V36"/>
    <mergeCell ref="W36:Y36"/>
    <mergeCell ref="AL37:AN37"/>
    <mergeCell ref="E36:G36"/>
    <mergeCell ref="Z36:AB36"/>
    <mergeCell ref="AC36:AE36"/>
    <mergeCell ref="AF36:AH36"/>
    <mergeCell ref="AL20:AN20"/>
    <mergeCell ref="B23:B25"/>
    <mergeCell ref="C23:C25"/>
    <mergeCell ref="D23:D25"/>
    <mergeCell ref="K20:M20"/>
    <mergeCell ref="N20:P20"/>
    <mergeCell ref="Q20:S20"/>
    <mergeCell ref="T20:V20"/>
    <mergeCell ref="W20:Y20"/>
    <mergeCell ref="Z20:AB20"/>
    <mergeCell ref="B20:B22"/>
    <mergeCell ref="C20:C22"/>
    <mergeCell ref="D20:D22"/>
    <mergeCell ref="E20:G20"/>
    <mergeCell ref="H20:J20"/>
    <mergeCell ref="AC20:AE20"/>
    <mergeCell ref="AF20:AH20"/>
    <mergeCell ref="AI20:AK20"/>
    <mergeCell ref="AI18:AK18"/>
    <mergeCell ref="AL18:AN18"/>
    <mergeCell ref="E19:G19"/>
    <mergeCell ref="H19:J19"/>
    <mergeCell ref="K19:M19"/>
    <mergeCell ref="N19:P19"/>
    <mergeCell ref="Q19:S19"/>
    <mergeCell ref="T19:V19"/>
    <mergeCell ref="W19:Y19"/>
    <mergeCell ref="Z19:AB19"/>
    <mergeCell ref="Q18:S18"/>
    <mergeCell ref="T18:V18"/>
    <mergeCell ref="W18:Y18"/>
    <mergeCell ref="Z18:AB18"/>
    <mergeCell ref="AC18:AE18"/>
    <mergeCell ref="AF18:AH18"/>
    <mergeCell ref="AC19:AE19"/>
    <mergeCell ref="AF19:AH19"/>
    <mergeCell ref="AI19:AK19"/>
    <mergeCell ref="AL19:AN19"/>
    <mergeCell ref="B15:C17"/>
    <mergeCell ref="B18:C19"/>
    <mergeCell ref="E18:G18"/>
    <mergeCell ref="H18:J18"/>
    <mergeCell ref="K18:M18"/>
    <mergeCell ref="N18:P18"/>
    <mergeCell ref="B11:B12"/>
    <mergeCell ref="C11:C12"/>
    <mergeCell ref="D11:D12"/>
    <mergeCell ref="B13:B14"/>
    <mergeCell ref="C13:C14"/>
    <mergeCell ref="D13:D14"/>
    <mergeCell ref="F1:V1"/>
    <mergeCell ref="W1:AN1"/>
    <mergeCell ref="A2:A17"/>
    <mergeCell ref="B2:B4"/>
    <mergeCell ref="C2:C4"/>
    <mergeCell ref="D2:D4"/>
    <mergeCell ref="E2:G2"/>
    <mergeCell ref="H2:J2"/>
    <mergeCell ref="K2:M2"/>
    <mergeCell ref="N2:P2"/>
    <mergeCell ref="AI2:AK2"/>
    <mergeCell ref="AL2:AN2"/>
    <mergeCell ref="B5:B7"/>
    <mergeCell ref="C5:C7"/>
    <mergeCell ref="D5:D7"/>
    <mergeCell ref="B8:B10"/>
    <mergeCell ref="C8:C10"/>
    <mergeCell ref="D8:D10"/>
    <mergeCell ref="Q2:S2"/>
    <mergeCell ref="T2:V2"/>
    <mergeCell ref="W2:Y2"/>
    <mergeCell ref="Z2:AB2"/>
    <mergeCell ref="AC2:AE2"/>
    <mergeCell ref="AF2:AH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10" zoomScale="130" zoomScaleNormal="130" workbookViewId="0">
      <selection activeCell="W1" sqref="W1:AN1"/>
    </sheetView>
  </sheetViews>
  <sheetFormatPr defaultRowHeight="15" x14ac:dyDescent="0.25"/>
  <cols>
    <col min="1" max="1" width="3.140625" customWidth="1"/>
    <col min="2" max="2" width="7.7109375" customWidth="1"/>
    <col min="3" max="4" width="6.7109375" customWidth="1"/>
    <col min="5" max="40" width="3.28515625" customWidth="1"/>
  </cols>
  <sheetData>
    <row r="1" spans="1:40" ht="15.75" thickBot="1" x14ac:dyDescent="0.3">
      <c r="B1" s="1"/>
      <c r="F1" s="103" t="s">
        <v>67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65" t="s">
        <v>73</v>
      </c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0" ht="12" customHeight="1" x14ac:dyDescent="0.25">
      <c r="A2" s="105" t="s">
        <v>6</v>
      </c>
      <c r="B2" s="108" t="s">
        <v>19</v>
      </c>
      <c r="C2" s="111" t="s">
        <v>3</v>
      </c>
      <c r="D2" s="114" t="s">
        <v>4</v>
      </c>
      <c r="E2" s="117" t="s">
        <v>40</v>
      </c>
      <c r="F2" s="118"/>
      <c r="G2" s="119"/>
      <c r="H2" s="117" t="s">
        <v>11</v>
      </c>
      <c r="I2" s="118"/>
      <c r="J2" s="119"/>
      <c r="K2" s="117" t="s">
        <v>12</v>
      </c>
      <c r="L2" s="118"/>
      <c r="M2" s="119"/>
      <c r="N2" s="117" t="s">
        <v>13</v>
      </c>
      <c r="O2" s="118"/>
      <c r="P2" s="119"/>
      <c r="Q2" s="117" t="s">
        <v>14</v>
      </c>
      <c r="R2" s="118"/>
      <c r="S2" s="119"/>
      <c r="T2" s="117" t="s">
        <v>15</v>
      </c>
      <c r="U2" s="118"/>
      <c r="V2" s="119"/>
      <c r="W2" s="117" t="s">
        <v>16</v>
      </c>
      <c r="X2" s="118"/>
      <c r="Y2" s="119"/>
      <c r="Z2" s="117" t="s">
        <v>17</v>
      </c>
      <c r="AA2" s="118"/>
      <c r="AB2" s="119"/>
      <c r="AC2" s="117" t="s">
        <v>18</v>
      </c>
      <c r="AD2" s="118"/>
      <c r="AE2" s="119"/>
      <c r="AF2" s="117" t="s">
        <v>20</v>
      </c>
      <c r="AG2" s="118"/>
      <c r="AH2" s="119"/>
      <c r="AI2" s="117" t="s">
        <v>21</v>
      </c>
      <c r="AJ2" s="118"/>
      <c r="AK2" s="119"/>
      <c r="AL2" s="117" t="s">
        <v>22</v>
      </c>
      <c r="AM2" s="118"/>
      <c r="AN2" s="119"/>
    </row>
    <row r="3" spans="1:40" ht="12" customHeight="1" x14ac:dyDescent="0.25">
      <c r="A3" s="106"/>
      <c r="B3" s="109"/>
      <c r="C3" s="112"/>
      <c r="D3" s="115"/>
      <c r="E3" s="45" t="s">
        <v>0</v>
      </c>
      <c r="F3" s="46" t="s">
        <v>1</v>
      </c>
      <c r="G3" s="47" t="s">
        <v>2</v>
      </c>
      <c r="H3" s="45" t="s">
        <v>0</v>
      </c>
      <c r="I3" s="46" t="s">
        <v>1</v>
      </c>
      <c r="J3" s="47" t="s">
        <v>2</v>
      </c>
      <c r="K3" s="45" t="s">
        <v>0</v>
      </c>
      <c r="L3" s="46" t="s">
        <v>1</v>
      </c>
      <c r="M3" s="47" t="s">
        <v>2</v>
      </c>
      <c r="N3" s="45" t="s">
        <v>0</v>
      </c>
      <c r="O3" s="46" t="s">
        <v>1</v>
      </c>
      <c r="P3" s="47" t="s">
        <v>2</v>
      </c>
      <c r="Q3" s="45" t="s">
        <v>0</v>
      </c>
      <c r="R3" s="46" t="s">
        <v>1</v>
      </c>
      <c r="S3" s="47" t="s">
        <v>2</v>
      </c>
      <c r="T3" s="45" t="s">
        <v>0</v>
      </c>
      <c r="U3" s="46" t="s">
        <v>1</v>
      </c>
      <c r="V3" s="47" t="s">
        <v>2</v>
      </c>
      <c r="W3" s="45" t="s">
        <v>0</v>
      </c>
      <c r="X3" s="46" t="s">
        <v>1</v>
      </c>
      <c r="Y3" s="47" t="s">
        <v>2</v>
      </c>
      <c r="Z3" s="45" t="s">
        <v>0</v>
      </c>
      <c r="AA3" s="46" t="s">
        <v>1</v>
      </c>
      <c r="AB3" s="47" t="s">
        <v>2</v>
      </c>
      <c r="AC3" s="45" t="s">
        <v>0</v>
      </c>
      <c r="AD3" s="46" t="s">
        <v>1</v>
      </c>
      <c r="AE3" s="47" t="s">
        <v>2</v>
      </c>
      <c r="AF3" s="45" t="s">
        <v>0</v>
      </c>
      <c r="AG3" s="46" t="s">
        <v>1</v>
      </c>
      <c r="AH3" s="47" t="s">
        <v>2</v>
      </c>
      <c r="AI3" s="45" t="s">
        <v>0</v>
      </c>
      <c r="AJ3" s="46" t="s">
        <v>1</v>
      </c>
      <c r="AK3" s="47" t="s">
        <v>2</v>
      </c>
      <c r="AL3" s="45" t="s">
        <v>0</v>
      </c>
      <c r="AM3" s="46" t="s">
        <v>1</v>
      </c>
      <c r="AN3" s="47" t="s">
        <v>2</v>
      </c>
    </row>
    <row r="4" spans="1:40" ht="12" customHeight="1" thickBot="1" x14ac:dyDescent="0.3">
      <c r="A4" s="106"/>
      <c r="B4" s="110"/>
      <c r="C4" s="113"/>
      <c r="D4" s="116"/>
      <c r="E4" s="7" t="s">
        <v>7</v>
      </c>
      <c r="F4" s="48" t="s">
        <v>8</v>
      </c>
      <c r="G4" s="49" t="s">
        <v>9</v>
      </c>
      <c r="H4" s="7" t="s">
        <v>7</v>
      </c>
      <c r="I4" s="48" t="s">
        <v>8</v>
      </c>
      <c r="J4" s="49" t="s">
        <v>9</v>
      </c>
      <c r="K4" s="7" t="s">
        <v>7</v>
      </c>
      <c r="L4" s="48" t="s">
        <v>8</v>
      </c>
      <c r="M4" s="49" t="s">
        <v>9</v>
      </c>
      <c r="N4" s="7" t="s">
        <v>7</v>
      </c>
      <c r="O4" s="48" t="s">
        <v>8</v>
      </c>
      <c r="P4" s="49" t="s">
        <v>9</v>
      </c>
      <c r="Q4" s="7" t="s">
        <v>7</v>
      </c>
      <c r="R4" s="48" t="s">
        <v>8</v>
      </c>
      <c r="S4" s="49" t="s">
        <v>9</v>
      </c>
      <c r="T4" s="7" t="s">
        <v>7</v>
      </c>
      <c r="U4" s="48" t="s">
        <v>8</v>
      </c>
      <c r="V4" s="49" t="s">
        <v>9</v>
      </c>
      <c r="W4" s="7" t="s">
        <v>7</v>
      </c>
      <c r="X4" s="48" t="s">
        <v>8</v>
      </c>
      <c r="Y4" s="49" t="s">
        <v>9</v>
      </c>
      <c r="Z4" s="7" t="s">
        <v>7</v>
      </c>
      <c r="AA4" s="48" t="s">
        <v>8</v>
      </c>
      <c r="AB4" s="49" t="s">
        <v>9</v>
      </c>
      <c r="AC4" s="7" t="s">
        <v>7</v>
      </c>
      <c r="AD4" s="48" t="s">
        <v>8</v>
      </c>
      <c r="AE4" s="49" t="s">
        <v>9</v>
      </c>
      <c r="AF4" s="7" t="s">
        <v>7</v>
      </c>
      <c r="AG4" s="48" t="s">
        <v>8</v>
      </c>
      <c r="AH4" s="49" t="s">
        <v>9</v>
      </c>
      <c r="AI4" s="7" t="s">
        <v>7</v>
      </c>
      <c r="AJ4" s="48" t="s">
        <v>8</v>
      </c>
      <c r="AK4" s="49" t="s">
        <v>9</v>
      </c>
      <c r="AL4" s="7" t="s">
        <v>7</v>
      </c>
      <c r="AM4" s="48" t="s">
        <v>8</v>
      </c>
      <c r="AN4" s="49" t="s">
        <v>9</v>
      </c>
    </row>
    <row r="5" spans="1:40" ht="12" customHeight="1" x14ac:dyDescent="0.25">
      <c r="A5" s="106"/>
      <c r="B5" s="121" t="s">
        <v>35</v>
      </c>
      <c r="C5" s="124">
        <v>5</v>
      </c>
      <c r="D5" s="127">
        <v>110</v>
      </c>
      <c r="E5" s="17"/>
      <c r="F5" s="18"/>
      <c r="G5" s="19"/>
      <c r="H5" s="17"/>
      <c r="I5" s="18"/>
      <c r="J5" s="19"/>
      <c r="K5" s="17"/>
      <c r="L5" s="18"/>
      <c r="M5" s="19"/>
      <c r="N5" s="17"/>
      <c r="O5" s="18"/>
      <c r="P5" s="19"/>
      <c r="Q5" s="17"/>
      <c r="R5" s="18"/>
      <c r="S5" s="19"/>
      <c r="T5" s="17"/>
      <c r="U5" s="18"/>
      <c r="V5" s="19"/>
      <c r="W5" s="17"/>
      <c r="X5" s="18"/>
      <c r="Y5" s="19"/>
      <c r="Z5" s="17"/>
      <c r="AA5" s="18"/>
      <c r="AB5" s="19"/>
      <c r="AC5" s="17"/>
      <c r="AD5" s="18"/>
      <c r="AE5" s="19"/>
      <c r="AF5" s="17"/>
      <c r="AG5" s="18"/>
      <c r="AH5" s="19"/>
      <c r="AI5" s="17"/>
      <c r="AJ5" s="18"/>
      <c r="AK5" s="19"/>
      <c r="AL5" s="17"/>
      <c r="AM5" s="18"/>
      <c r="AN5" s="19"/>
    </row>
    <row r="6" spans="1:40" ht="12" customHeight="1" x14ac:dyDescent="0.25">
      <c r="A6" s="106"/>
      <c r="B6" s="122"/>
      <c r="C6" s="125"/>
      <c r="D6" s="128"/>
      <c r="E6" s="37">
        <v>1.19</v>
      </c>
      <c r="F6" s="38">
        <v>0.23</v>
      </c>
      <c r="G6" s="39"/>
      <c r="H6" s="37">
        <v>1.07</v>
      </c>
      <c r="I6" s="38">
        <v>0.21</v>
      </c>
      <c r="J6" s="39"/>
      <c r="K6" s="37">
        <v>1.04</v>
      </c>
      <c r="L6" s="38">
        <v>0.2</v>
      </c>
      <c r="M6" s="39"/>
      <c r="N6" s="37">
        <v>1.07</v>
      </c>
      <c r="O6" s="38">
        <v>0.21</v>
      </c>
      <c r="P6" s="39"/>
      <c r="Q6" s="37">
        <v>0.68</v>
      </c>
      <c r="R6" s="38">
        <v>0.13</v>
      </c>
      <c r="S6" s="39"/>
      <c r="T6" s="37">
        <v>0.98</v>
      </c>
      <c r="U6" s="38">
        <v>0.2</v>
      </c>
      <c r="V6" s="39"/>
      <c r="W6" s="37">
        <v>1.03</v>
      </c>
      <c r="X6" s="38">
        <v>0.21</v>
      </c>
      <c r="Y6" s="39"/>
      <c r="Z6" s="37">
        <v>1.04</v>
      </c>
      <c r="AA6" s="38">
        <v>0.2</v>
      </c>
      <c r="AB6" s="39"/>
      <c r="AC6" s="37">
        <v>1.02</v>
      </c>
      <c r="AD6" s="38">
        <v>0.21</v>
      </c>
      <c r="AE6" s="39"/>
      <c r="AF6" s="37">
        <v>1.46</v>
      </c>
      <c r="AG6" s="38">
        <v>0.28999999999999998</v>
      </c>
      <c r="AH6" s="39"/>
      <c r="AI6" s="37">
        <v>2.2599999999999998</v>
      </c>
      <c r="AJ6" s="38">
        <v>0.47</v>
      </c>
      <c r="AK6" s="39"/>
      <c r="AL6" s="37">
        <v>3.26</v>
      </c>
      <c r="AM6" s="38">
        <v>0.66</v>
      </c>
      <c r="AN6" s="39"/>
    </row>
    <row r="7" spans="1:40" ht="12" customHeight="1" x14ac:dyDescent="0.25">
      <c r="A7" s="106"/>
      <c r="B7" s="123"/>
      <c r="C7" s="126"/>
      <c r="D7" s="129"/>
      <c r="E7" s="37"/>
      <c r="F7" s="41"/>
      <c r="G7" s="42"/>
      <c r="H7" s="37"/>
      <c r="I7" s="41"/>
      <c r="J7" s="42"/>
      <c r="K7" s="37"/>
      <c r="L7" s="41"/>
      <c r="M7" s="42"/>
      <c r="N7" s="37"/>
      <c r="O7" s="41"/>
      <c r="P7" s="42"/>
      <c r="Q7" s="37"/>
      <c r="R7" s="41"/>
      <c r="S7" s="42"/>
      <c r="T7" s="37"/>
      <c r="U7" s="41"/>
      <c r="V7" s="42"/>
      <c r="W7" s="37"/>
      <c r="X7" s="41"/>
      <c r="Y7" s="42"/>
      <c r="Z7" s="37"/>
      <c r="AA7" s="41"/>
      <c r="AB7" s="42"/>
      <c r="AC7" s="37"/>
      <c r="AD7" s="41"/>
      <c r="AE7" s="42"/>
      <c r="AF7" s="37"/>
      <c r="AG7" s="41"/>
      <c r="AH7" s="42"/>
      <c r="AI7" s="37"/>
      <c r="AJ7" s="41"/>
      <c r="AK7" s="42"/>
      <c r="AL7" s="37"/>
      <c r="AM7" s="41"/>
      <c r="AN7" s="42"/>
    </row>
    <row r="8" spans="1:40" ht="12" customHeight="1" x14ac:dyDescent="0.25">
      <c r="A8" s="106"/>
      <c r="B8" s="130" t="s">
        <v>36</v>
      </c>
      <c r="C8" s="131">
        <v>5</v>
      </c>
      <c r="D8" s="132">
        <v>110</v>
      </c>
      <c r="E8" s="37"/>
      <c r="F8" s="41"/>
      <c r="G8" s="42"/>
      <c r="H8" s="37"/>
      <c r="I8" s="41"/>
      <c r="J8" s="42"/>
      <c r="K8" s="37"/>
      <c r="L8" s="41"/>
      <c r="M8" s="42"/>
      <c r="N8" s="37"/>
      <c r="O8" s="41"/>
      <c r="P8" s="42"/>
      <c r="Q8" s="37"/>
      <c r="R8" s="41"/>
      <c r="S8" s="42"/>
      <c r="T8" s="37"/>
      <c r="U8" s="41"/>
      <c r="V8" s="42"/>
      <c r="W8" s="37"/>
      <c r="X8" s="41"/>
      <c r="Y8" s="42"/>
      <c r="Z8" s="37"/>
      <c r="AA8" s="41"/>
      <c r="AB8" s="42"/>
      <c r="AC8" s="37"/>
      <c r="AD8" s="41"/>
      <c r="AE8" s="42"/>
      <c r="AF8" s="37"/>
      <c r="AG8" s="41"/>
      <c r="AH8" s="42"/>
      <c r="AI8" s="37"/>
      <c r="AJ8" s="41"/>
      <c r="AK8" s="42"/>
      <c r="AL8" s="37"/>
      <c r="AM8" s="41"/>
      <c r="AN8" s="42"/>
    </row>
    <row r="9" spans="1:40" ht="12" customHeight="1" x14ac:dyDescent="0.25">
      <c r="A9" s="106"/>
      <c r="B9" s="122"/>
      <c r="C9" s="125"/>
      <c r="D9" s="128"/>
      <c r="E9" s="37">
        <v>4.47</v>
      </c>
      <c r="F9" s="41">
        <v>0.95</v>
      </c>
      <c r="G9" s="42"/>
      <c r="H9" s="37">
        <v>3.98</v>
      </c>
      <c r="I9" s="41">
        <v>0.85</v>
      </c>
      <c r="J9" s="42"/>
      <c r="K9" s="37">
        <v>3.95</v>
      </c>
      <c r="L9" s="41">
        <v>0.84</v>
      </c>
      <c r="M9" s="42"/>
      <c r="N9" s="37">
        <v>3.67</v>
      </c>
      <c r="O9" s="41">
        <v>0.79</v>
      </c>
      <c r="P9" s="42"/>
      <c r="Q9" s="37">
        <v>3.59</v>
      </c>
      <c r="R9" s="41">
        <v>0.76</v>
      </c>
      <c r="S9" s="42"/>
      <c r="T9" s="37">
        <v>3.88</v>
      </c>
      <c r="U9" s="41">
        <v>0.82</v>
      </c>
      <c r="V9" s="42"/>
      <c r="W9" s="37">
        <v>3.85</v>
      </c>
      <c r="X9" s="41">
        <v>0.82</v>
      </c>
      <c r="Y9" s="42"/>
      <c r="Z9" s="37">
        <v>3.98</v>
      </c>
      <c r="AA9" s="41">
        <v>0.83</v>
      </c>
      <c r="AB9" s="42"/>
      <c r="AC9" s="37">
        <v>4.96</v>
      </c>
      <c r="AD9" s="41">
        <v>1.04</v>
      </c>
      <c r="AE9" s="42"/>
      <c r="AF9" s="37">
        <v>5.4</v>
      </c>
      <c r="AG9" s="41">
        <v>1.1000000000000001</v>
      </c>
      <c r="AH9" s="42"/>
      <c r="AI9" s="37">
        <v>4.43</v>
      </c>
      <c r="AJ9" s="41">
        <v>0.92</v>
      </c>
      <c r="AK9" s="42"/>
      <c r="AL9" s="37">
        <v>4.34</v>
      </c>
      <c r="AM9" s="41">
        <v>0.89</v>
      </c>
      <c r="AN9" s="42"/>
    </row>
    <row r="10" spans="1:40" ht="12" customHeight="1" x14ac:dyDescent="0.25">
      <c r="A10" s="106"/>
      <c r="B10" s="123"/>
      <c r="C10" s="126"/>
      <c r="D10" s="129"/>
      <c r="E10" s="20"/>
      <c r="F10" s="21"/>
      <c r="G10" s="22"/>
      <c r="H10" s="20"/>
      <c r="I10" s="21"/>
      <c r="J10" s="22"/>
      <c r="K10" s="20"/>
      <c r="L10" s="21"/>
      <c r="M10" s="22"/>
      <c r="N10" s="20"/>
      <c r="O10" s="21"/>
      <c r="P10" s="22"/>
      <c r="Q10" s="20"/>
      <c r="R10" s="21"/>
      <c r="S10" s="22"/>
      <c r="T10" s="20"/>
      <c r="U10" s="21"/>
      <c r="V10" s="22"/>
      <c r="W10" s="20"/>
      <c r="X10" s="21"/>
      <c r="Y10" s="22"/>
      <c r="Z10" s="20"/>
      <c r="AA10" s="21"/>
      <c r="AB10" s="22"/>
      <c r="AC10" s="20"/>
      <c r="AD10" s="21"/>
      <c r="AE10" s="22"/>
      <c r="AF10" s="20"/>
      <c r="AG10" s="21"/>
      <c r="AH10" s="22"/>
      <c r="AI10" s="20"/>
      <c r="AJ10" s="21"/>
      <c r="AK10" s="22"/>
      <c r="AL10" s="20"/>
      <c r="AM10" s="21"/>
      <c r="AN10" s="22"/>
    </row>
    <row r="11" spans="1:40" ht="12" customHeight="1" x14ac:dyDescent="0.25">
      <c r="A11" s="106"/>
      <c r="B11" s="99"/>
      <c r="C11" s="166"/>
      <c r="D11" s="167"/>
      <c r="E11" s="20"/>
      <c r="F11" s="21"/>
      <c r="G11" s="22"/>
      <c r="H11" s="20"/>
      <c r="I11" s="21"/>
      <c r="J11" s="22"/>
      <c r="K11" s="20"/>
      <c r="L11" s="21"/>
      <c r="M11" s="22"/>
      <c r="N11" s="20"/>
      <c r="O11" s="21"/>
      <c r="P11" s="22"/>
      <c r="Q11" s="20"/>
      <c r="R11" s="21"/>
      <c r="S11" s="22"/>
      <c r="T11" s="20"/>
      <c r="U11" s="21"/>
      <c r="V11" s="22"/>
      <c r="W11" s="20"/>
      <c r="X11" s="21"/>
      <c r="Y11" s="22"/>
      <c r="Z11" s="20"/>
      <c r="AA11" s="21"/>
      <c r="AB11" s="22"/>
      <c r="AC11" s="20"/>
      <c r="AD11" s="21"/>
      <c r="AE11" s="22"/>
      <c r="AF11" s="20"/>
      <c r="AG11" s="21"/>
      <c r="AH11" s="22"/>
      <c r="AI11" s="20"/>
      <c r="AJ11" s="21"/>
      <c r="AK11" s="22"/>
      <c r="AL11" s="20"/>
      <c r="AM11" s="21"/>
      <c r="AN11" s="22"/>
    </row>
    <row r="12" spans="1:40" ht="12" customHeight="1" x14ac:dyDescent="0.25">
      <c r="A12" s="106"/>
      <c r="B12" s="99"/>
      <c r="C12" s="166"/>
      <c r="D12" s="168"/>
      <c r="E12" s="20"/>
      <c r="F12" s="21"/>
      <c r="G12" s="22"/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0"/>
      <c r="U12" s="21"/>
      <c r="V12" s="22"/>
      <c r="W12" s="20"/>
      <c r="X12" s="21"/>
      <c r="Y12" s="22"/>
      <c r="Z12" s="20"/>
      <c r="AA12" s="21"/>
      <c r="AB12" s="22"/>
      <c r="AC12" s="20"/>
      <c r="AD12" s="21"/>
      <c r="AE12" s="22"/>
      <c r="AF12" s="20"/>
      <c r="AG12" s="21"/>
      <c r="AH12" s="22"/>
      <c r="AI12" s="20"/>
      <c r="AJ12" s="21"/>
      <c r="AK12" s="22"/>
      <c r="AL12" s="20"/>
      <c r="AM12" s="21"/>
      <c r="AN12" s="22"/>
    </row>
    <row r="13" spans="1:40" ht="12" customHeight="1" thickBot="1" x14ac:dyDescent="0.3">
      <c r="A13" s="106"/>
      <c r="B13" s="99"/>
      <c r="C13" s="166"/>
      <c r="D13" s="169"/>
      <c r="E13" s="20"/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2"/>
      <c r="Q13" s="20"/>
      <c r="R13" s="21"/>
      <c r="S13" s="22"/>
      <c r="T13" s="20"/>
      <c r="U13" s="21"/>
      <c r="V13" s="22"/>
      <c r="W13" s="20"/>
      <c r="X13" s="21"/>
      <c r="Y13" s="22"/>
      <c r="Z13" s="20"/>
      <c r="AA13" s="21"/>
      <c r="AB13" s="22"/>
      <c r="AC13" s="20"/>
      <c r="AD13" s="21"/>
      <c r="AE13" s="22"/>
      <c r="AF13" s="20"/>
      <c r="AG13" s="21"/>
      <c r="AH13" s="22"/>
      <c r="AI13" s="20"/>
      <c r="AJ13" s="21"/>
      <c r="AK13" s="22"/>
      <c r="AL13" s="20"/>
      <c r="AM13" s="21"/>
      <c r="AN13" s="22"/>
    </row>
    <row r="14" spans="1:40" ht="12" customHeight="1" x14ac:dyDescent="0.25">
      <c r="A14" s="106"/>
      <c r="B14" s="170" t="s">
        <v>5</v>
      </c>
      <c r="C14" s="171"/>
      <c r="D14" s="10"/>
      <c r="E14" s="75" t="s">
        <v>10</v>
      </c>
      <c r="F14" s="23"/>
      <c r="G14" s="24"/>
      <c r="H14" s="75" t="s">
        <v>10</v>
      </c>
      <c r="I14" s="23"/>
      <c r="J14" s="24"/>
      <c r="K14" s="75" t="s">
        <v>10</v>
      </c>
      <c r="L14" s="23"/>
      <c r="M14" s="24"/>
      <c r="N14" s="75" t="s">
        <v>10</v>
      </c>
      <c r="O14" s="23"/>
      <c r="P14" s="24"/>
      <c r="Q14" s="75" t="s">
        <v>10</v>
      </c>
      <c r="R14" s="23"/>
      <c r="S14" s="24"/>
      <c r="T14" s="75" t="s">
        <v>10</v>
      </c>
      <c r="U14" s="23"/>
      <c r="V14" s="24"/>
      <c r="W14" s="75" t="s">
        <v>10</v>
      </c>
      <c r="X14" s="23"/>
      <c r="Y14" s="24"/>
      <c r="Z14" s="75" t="s">
        <v>10</v>
      </c>
      <c r="AA14" s="23"/>
      <c r="AB14" s="24"/>
      <c r="AC14" s="75" t="s">
        <v>10</v>
      </c>
      <c r="AD14" s="23"/>
      <c r="AE14" s="24"/>
      <c r="AF14" s="75" t="s">
        <v>10</v>
      </c>
      <c r="AG14" s="23"/>
      <c r="AH14" s="24"/>
      <c r="AI14" s="75" t="s">
        <v>10</v>
      </c>
      <c r="AJ14" s="23"/>
      <c r="AK14" s="24"/>
      <c r="AL14" s="75" t="s">
        <v>10</v>
      </c>
      <c r="AM14" s="23"/>
      <c r="AN14" s="24"/>
    </row>
    <row r="15" spans="1:40" ht="12" customHeight="1" x14ac:dyDescent="0.25">
      <c r="A15" s="106"/>
      <c r="B15" s="172"/>
      <c r="C15" s="173"/>
      <c r="D15" s="5">
        <v>110</v>
      </c>
      <c r="E15" s="76" t="s">
        <v>10</v>
      </c>
      <c r="F15" s="41">
        <f>SUM(F6:F14)</f>
        <v>1.18</v>
      </c>
      <c r="G15" s="42"/>
      <c r="H15" s="76" t="s">
        <v>10</v>
      </c>
      <c r="I15" s="41">
        <f>SUM(I6:I14)</f>
        <v>1.06</v>
      </c>
      <c r="J15" s="42"/>
      <c r="K15" s="76" t="s">
        <v>10</v>
      </c>
      <c r="L15" s="41">
        <f>SUM(L6:L14)</f>
        <v>1.04</v>
      </c>
      <c r="M15" s="42"/>
      <c r="N15" s="76" t="s">
        <v>10</v>
      </c>
      <c r="O15" s="41">
        <f>SUM(O6:O14)</f>
        <v>1</v>
      </c>
      <c r="P15" s="42"/>
      <c r="Q15" s="76" t="s">
        <v>10</v>
      </c>
      <c r="R15" s="41">
        <f>SUM(R6:R14)</f>
        <v>0.89</v>
      </c>
      <c r="S15" s="42"/>
      <c r="T15" s="76" t="s">
        <v>10</v>
      </c>
      <c r="U15" s="41">
        <f>SUM(U6:U14)</f>
        <v>1.02</v>
      </c>
      <c r="V15" s="42"/>
      <c r="W15" s="76" t="s">
        <v>10</v>
      </c>
      <c r="X15" s="41">
        <f>SUM(X6:X14)</f>
        <v>1.03</v>
      </c>
      <c r="Y15" s="42"/>
      <c r="Z15" s="76" t="s">
        <v>10</v>
      </c>
      <c r="AA15" s="41">
        <f>SUM(AA6:AA14)</f>
        <v>1.03</v>
      </c>
      <c r="AB15" s="42"/>
      <c r="AC15" s="76" t="s">
        <v>10</v>
      </c>
      <c r="AD15" s="41">
        <f>SUM(AD6:AD14)</f>
        <v>1.25</v>
      </c>
      <c r="AE15" s="42"/>
      <c r="AF15" s="76" t="s">
        <v>10</v>
      </c>
      <c r="AG15" s="41">
        <f>SUM(AG6:AG14)</f>
        <v>1.3900000000000001</v>
      </c>
      <c r="AH15" s="42"/>
      <c r="AI15" s="76" t="s">
        <v>10</v>
      </c>
      <c r="AJ15" s="41">
        <f>SUM(AJ6:AJ14)</f>
        <v>1.3900000000000001</v>
      </c>
      <c r="AK15" s="42"/>
      <c r="AL15" s="76" t="s">
        <v>10</v>
      </c>
      <c r="AM15" s="41">
        <f>SUM(AM6:AM14)</f>
        <v>1.55</v>
      </c>
      <c r="AN15" s="22"/>
    </row>
    <row r="16" spans="1:40" ht="12" customHeight="1" thickBot="1" x14ac:dyDescent="0.3">
      <c r="A16" s="106"/>
      <c r="B16" s="174"/>
      <c r="C16" s="175"/>
      <c r="D16" s="6"/>
      <c r="E16" s="77" t="s">
        <v>10</v>
      </c>
      <c r="F16" s="25"/>
      <c r="G16" s="26"/>
      <c r="H16" s="77" t="s">
        <v>10</v>
      </c>
      <c r="I16" s="25"/>
      <c r="J16" s="26"/>
      <c r="K16" s="77" t="s">
        <v>10</v>
      </c>
      <c r="L16" s="25"/>
      <c r="M16" s="26"/>
      <c r="N16" s="77" t="s">
        <v>10</v>
      </c>
      <c r="O16" s="25"/>
      <c r="P16" s="26"/>
      <c r="Q16" s="77" t="s">
        <v>10</v>
      </c>
      <c r="R16" s="25"/>
      <c r="S16" s="26"/>
      <c r="T16" s="77" t="s">
        <v>10</v>
      </c>
      <c r="U16" s="25"/>
      <c r="V16" s="26"/>
      <c r="W16" s="77" t="s">
        <v>10</v>
      </c>
      <c r="X16" s="25"/>
      <c r="Y16" s="26"/>
      <c r="Z16" s="77" t="s">
        <v>10</v>
      </c>
      <c r="AA16" s="25"/>
      <c r="AB16" s="26"/>
      <c r="AC16" s="77" t="s">
        <v>10</v>
      </c>
      <c r="AD16" s="25"/>
      <c r="AE16" s="26"/>
      <c r="AF16" s="77" t="s">
        <v>10</v>
      </c>
      <c r="AG16" s="25"/>
      <c r="AH16" s="26"/>
      <c r="AI16" s="77" t="s">
        <v>10</v>
      </c>
      <c r="AJ16" s="25"/>
      <c r="AK16" s="26"/>
      <c r="AL16" s="77" t="s">
        <v>10</v>
      </c>
      <c r="AM16" s="25"/>
      <c r="AN16" s="26"/>
    </row>
    <row r="17" spans="1:41" ht="12" customHeight="1" thickBot="1" x14ac:dyDescent="0.3">
      <c r="A17" s="106"/>
      <c r="B17" s="176" t="s">
        <v>37</v>
      </c>
      <c r="C17" s="177"/>
      <c r="D17" s="67">
        <v>110</v>
      </c>
      <c r="E17" s="143">
        <v>120.9</v>
      </c>
      <c r="F17" s="144"/>
      <c r="G17" s="145"/>
      <c r="H17" s="143">
        <v>121.8</v>
      </c>
      <c r="I17" s="144"/>
      <c r="J17" s="145"/>
      <c r="K17" s="143">
        <v>122.1</v>
      </c>
      <c r="L17" s="144"/>
      <c r="M17" s="145"/>
      <c r="N17" s="143">
        <v>121.6</v>
      </c>
      <c r="O17" s="144"/>
      <c r="P17" s="145"/>
      <c r="Q17" s="143">
        <v>122</v>
      </c>
      <c r="R17" s="144"/>
      <c r="S17" s="144"/>
      <c r="T17" s="143">
        <v>121.4</v>
      </c>
      <c r="U17" s="144"/>
      <c r="V17" s="145"/>
      <c r="W17" s="143">
        <v>121.6</v>
      </c>
      <c r="X17" s="144"/>
      <c r="Y17" s="144"/>
      <c r="Z17" s="143">
        <v>121.7</v>
      </c>
      <c r="AA17" s="144"/>
      <c r="AB17" s="145"/>
      <c r="AC17" s="143">
        <v>121.2</v>
      </c>
      <c r="AD17" s="144"/>
      <c r="AE17" s="144"/>
      <c r="AF17" s="143">
        <v>119.8</v>
      </c>
      <c r="AG17" s="144"/>
      <c r="AH17" s="145"/>
      <c r="AI17" s="143">
        <v>120.4</v>
      </c>
      <c r="AJ17" s="144"/>
      <c r="AK17" s="145"/>
      <c r="AL17" s="143">
        <v>120.3</v>
      </c>
      <c r="AM17" s="144"/>
      <c r="AN17" s="145"/>
    </row>
    <row r="18" spans="1:41" ht="12" customHeight="1" thickBot="1" x14ac:dyDescent="0.3">
      <c r="A18" s="106"/>
      <c r="B18" s="178"/>
      <c r="C18" s="179"/>
      <c r="D18" s="67">
        <v>10</v>
      </c>
      <c r="E18" s="143">
        <v>10.6</v>
      </c>
      <c r="F18" s="144"/>
      <c r="G18" s="145"/>
      <c r="H18" s="143">
        <v>10.6</v>
      </c>
      <c r="I18" s="144"/>
      <c r="J18" s="145"/>
      <c r="K18" s="143">
        <v>10.7</v>
      </c>
      <c r="L18" s="144"/>
      <c r="M18" s="145"/>
      <c r="N18" s="180">
        <v>10.6</v>
      </c>
      <c r="O18" s="181"/>
      <c r="P18" s="182"/>
      <c r="Q18" s="143">
        <v>10.7</v>
      </c>
      <c r="R18" s="144"/>
      <c r="S18" s="144"/>
      <c r="T18" s="143">
        <v>10.6</v>
      </c>
      <c r="U18" s="144"/>
      <c r="V18" s="145"/>
      <c r="W18" s="143">
        <v>10.6</v>
      </c>
      <c r="X18" s="144"/>
      <c r="Y18" s="144"/>
      <c r="Z18" s="143">
        <v>10.6</v>
      </c>
      <c r="AA18" s="144"/>
      <c r="AB18" s="145"/>
      <c r="AC18" s="143">
        <v>10.6</v>
      </c>
      <c r="AD18" s="144"/>
      <c r="AE18" s="144"/>
      <c r="AF18" s="180">
        <v>10.4</v>
      </c>
      <c r="AG18" s="181"/>
      <c r="AH18" s="182"/>
      <c r="AI18" s="143">
        <v>10.4</v>
      </c>
      <c r="AJ18" s="144"/>
      <c r="AK18" s="145"/>
      <c r="AL18" s="143">
        <v>10.4</v>
      </c>
      <c r="AM18" s="144"/>
      <c r="AN18" s="145"/>
    </row>
    <row r="19" spans="1:41" ht="12" customHeight="1" x14ac:dyDescent="0.25">
      <c r="A19" s="105" t="s">
        <v>6</v>
      </c>
      <c r="B19" s="150" t="s">
        <v>19</v>
      </c>
      <c r="C19" s="111" t="s">
        <v>3</v>
      </c>
      <c r="D19" s="114" t="s">
        <v>4</v>
      </c>
      <c r="E19" s="117" t="s">
        <v>23</v>
      </c>
      <c r="F19" s="118"/>
      <c r="G19" s="119"/>
      <c r="H19" s="117" t="s">
        <v>24</v>
      </c>
      <c r="I19" s="118"/>
      <c r="J19" s="119"/>
      <c r="K19" s="117" t="s">
        <v>25</v>
      </c>
      <c r="L19" s="118"/>
      <c r="M19" s="119"/>
      <c r="N19" s="117" t="s">
        <v>26</v>
      </c>
      <c r="O19" s="118"/>
      <c r="P19" s="119"/>
      <c r="Q19" s="117" t="s">
        <v>27</v>
      </c>
      <c r="R19" s="118"/>
      <c r="S19" s="119"/>
      <c r="T19" s="117" t="s">
        <v>28</v>
      </c>
      <c r="U19" s="118"/>
      <c r="V19" s="119"/>
      <c r="W19" s="117" t="s">
        <v>29</v>
      </c>
      <c r="X19" s="118"/>
      <c r="Y19" s="119"/>
      <c r="Z19" s="117" t="s">
        <v>30</v>
      </c>
      <c r="AA19" s="118"/>
      <c r="AB19" s="119"/>
      <c r="AC19" s="117" t="s">
        <v>31</v>
      </c>
      <c r="AD19" s="118"/>
      <c r="AE19" s="119"/>
      <c r="AF19" s="117" t="s">
        <v>32</v>
      </c>
      <c r="AG19" s="118"/>
      <c r="AH19" s="119"/>
      <c r="AI19" s="117" t="s">
        <v>33</v>
      </c>
      <c r="AJ19" s="118"/>
      <c r="AK19" s="119"/>
      <c r="AL19" s="50"/>
      <c r="AM19" s="51" t="s">
        <v>34</v>
      </c>
      <c r="AN19" s="52"/>
    </row>
    <row r="20" spans="1:41" ht="12" customHeight="1" x14ac:dyDescent="0.25">
      <c r="A20" s="106"/>
      <c r="B20" s="151"/>
      <c r="C20" s="112"/>
      <c r="D20" s="115"/>
      <c r="E20" s="45" t="s">
        <v>0</v>
      </c>
      <c r="F20" s="46" t="s">
        <v>1</v>
      </c>
      <c r="G20" s="47" t="s">
        <v>2</v>
      </c>
      <c r="H20" s="45" t="s">
        <v>0</v>
      </c>
      <c r="I20" s="46" t="s">
        <v>1</v>
      </c>
      <c r="J20" s="47" t="s">
        <v>2</v>
      </c>
      <c r="K20" s="45" t="s">
        <v>0</v>
      </c>
      <c r="L20" s="46" t="s">
        <v>1</v>
      </c>
      <c r="M20" s="47" t="s">
        <v>2</v>
      </c>
      <c r="N20" s="45" t="s">
        <v>0</v>
      </c>
      <c r="O20" s="46" t="s">
        <v>1</v>
      </c>
      <c r="P20" s="47" t="s">
        <v>2</v>
      </c>
      <c r="Q20" s="45" t="s">
        <v>0</v>
      </c>
      <c r="R20" s="46" t="s">
        <v>1</v>
      </c>
      <c r="S20" s="47" t="s">
        <v>2</v>
      </c>
      <c r="T20" s="45" t="s">
        <v>0</v>
      </c>
      <c r="U20" s="46" t="s">
        <v>1</v>
      </c>
      <c r="V20" s="47" t="s">
        <v>2</v>
      </c>
      <c r="W20" s="45" t="s">
        <v>0</v>
      </c>
      <c r="X20" s="46" t="s">
        <v>1</v>
      </c>
      <c r="Y20" s="47" t="s">
        <v>2</v>
      </c>
      <c r="Z20" s="45" t="s">
        <v>0</v>
      </c>
      <c r="AA20" s="46" t="s">
        <v>1</v>
      </c>
      <c r="AB20" s="47" t="s">
        <v>2</v>
      </c>
      <c r="AC20" s="45" t="s">
        <v>0</v>
      </c>
      <c r="AD20" s="46" t="s">
        <v>1</v>
      </c>
      <c r="AE20" s="47" t="s">
        <v>2</v>
      </c>
      <c r="AF20" s="45" t="s">
        <v>0</v>
      </c>
      <c r="AG20" s="46" t="s">
        <v>1</v>
      </c>
      <c r="AH20" s="47" t="s">
        <v>2</v>
      </c>
      <c r="AI20" s="45" t="s">
        <v>0</v>
      </c>
      <c r="AJ20" s="46" t="s">
        <v>1</v>
      </c>
      <c r="AK20" s="47" t="s">
        <v>2</v>
      </c>
      <c r="AL20" s="45" t="s">
        <v>0</v>
      </c>
      <c r="AM20" s="46" t="s">
        <v>1</v>
      </c>
      <c r="AN20" s="47" t="s">
        <v>2</v>
      </c>
    </row>
    <row r="21" spans="1:41" ht="12" customHeight="1" thickBot="1" x14ac:dyDescent="0.3">
      <c r="A21" s="106"/>
      <c r="B21" s="152"/>
      <c r="C21" s="113"/>
      <c r="D21" s="116"/>
      <c r="E21" s="7" t="s">
        <v>7</v>
      </c>
      <c r="F21" s="48" t="s">
        <v>8</v>
      </c>
      <c r="G21" s="49" t="s">
        <v>9</v>
      </c>
      <c r="H21" s="7" t="s">
        <v>7</v>
      </c>
      <c r="I21" s="48" t="s">
        <v>8</v>
      </c>
      <c r="J21" s="49" t="s">
        <v>9</v>
      </c>
      <c r="K21" s="7" t="s">
        <v>7</v>
      </c>
      <c r="L21" s="48" t="s">
        <v>8</v>
      </c>
      <c r="M21" s="49" t="s">
        <v>9</v>
      </c>
      <c r="N21" s="7" t="s">
        <v>7</v>
      </c>
      <c r="O21" s="48" t="s">
        <v>8</v>
      </c>
      <c r="P21" s="49" t="s">
        <v>9</v>
      </c>
      <c r="Q21" s="7" t="s">
        <v>7</v>
      </c>
      <c r="R21" s="48" t="s">
        <v>8</v>
      </c>
      <c r="S21" s="49" t="s">
        <v>9</v>
      </c>
      <c r="T21" s="7" t="s">
        <v>7</v>
      </c>
      <c r="U21" s="48" t="s">
        <v>8</v>
      </c>
      <c r="V21" s="49" t="s">
        <v>9</v>
      </c>
      <c r="W21" s="7" t="s">
        <v>7</v>
      </c>
      <c r="X21" s="48" t="s">
        <v>8</v>
      </c>
      <c r="Y21" s="49" t="s">
        <v>9</v>
      </c>
      <c r="Z21" s="7" t="s">
        <v>7</v>
      </c>
      <c r="AA21" s="48" t="s">
        <v>8</v>
      </c>
      <c r="AB21" s="49" t="s">
        <v>9</v>
      </c>
      <c r="AC21" s="7" t="s">
        <v>7</v>
      </c>
      <c r="AD21" s="48" t="s">
        <v>8</v>
      </c>
      <c r="AE21" s="49" t="s">
        <v>9</v>
      </c>
      <c r="AF21" s="7" t="s">
        <v>7</v>
      </c>
      <c r="AG21" s="48" t="s">
        <v>8</v>
      </c>
      <c r="AH21" s="49" t="s">
        <v>9</v>
      </c>
      <c r="AI21" s="7" t="s">
        <v>7</v>
      </c>
      <c r="AJ21" s="48" t="s">
        <v>8</v>
      </c>
      <c r="AK21" s="49" t="s">
        <v>9</v>
      </c>
      <c r="AL21" s="7" t="s">
        <v>7</v>
      </c>
      <c r="AM21" s="48" t="s">
        <v>8</v>
      </c>
      <c r="AN21" s="49" t="s">
        <v>9</v>
      </c>
    </row>
    <row r="22" spans="1:41" ht="12" customHeight="1" x14ac:dyDescent="0.25">
      <c r="A22" s="106"/>
      <c r="B22" s="147" t="s">
        <v>35</v>
      </c>
      <c r="C22" s="124">
        <v>5</v>
      </c>
      <c r="D22" s="127">
        <v>110</v>
      </c>
      <c r="E22" s="17"/>
      <c r="F22" s="18"/>
      <c r="G22" s="19"/>
      <c r="H22" s="17"/>
      <c r="I22" s="18"/>
      <c r="J22" s="19"/>
      <c r="K22" s="17"/>
      <c r="L22" s="18"/>
      <c r="M22" s="19"/>
      <c r="N22" s="17"/>
      <c r="O22" s="18"/>
      <c r="P22" s="19"/>
      <c r="Q22" s="17"/>
      <c r="R22" s="18"/>
      <c r="S22" s="19"/>
      <c r="T22" s="17"/>
      <c r="U22" s="18"/>
      <c r="V22" s="19"/>
      <c r="W22" s="17"/>
      <c r="X22" s="18"/>
      <c r="Y22" s="19"/>
      <c r="Z22" s="17"/>
      <c r="AA22" s="18"/>
      <c r="AB22" s="19"/>
      <c r="AC22" s="17"/>
      <c r="AD22" s="18"/>
      <c r="AE22" s="19"/>
      <c r="AF22" s="17"/>
      <c r="AG22" s="18"/>
      <c r="AH22" s="27"/>
      <c r="AI22" s="31"/>
      <c r="AJ22" s="18"/>
      <c r="AK22" s="19"/>
      <c r="AL22" s="31"/>
      <c r="AM22" s="18"/>
      <c r="AN22" s="19"/>
      <c r="AO22" t="s">
        <v>65</v>
      </c>
    </row>
    <row r="23" spans="1:41" ht="12" customHeight="1" x14ac:dyDescent="0.25">
      <c r="A23" s="106"/>
      <c r="B23" s="148"/>
      <c r="C23" s="125"/>
      <c r="D23" s="128"/>
      <c r="E23" s="37">
        <v>1.1599999999999999</v>
      </c>
      <c r="F23" s="41">
        <v>0.23</v>
      </c>
      <c r="G23" s="42"/>
      <c r="H23" s="37">
        <v>1.04</v>
      </c>
      <c r="I23" s="41">
        <v>0.2</v>
      </c>
      <c r="J23" s="42"/>
      <c r="K23" s="37">
        <v>2.4500000000000002</v>
      </c>
      <c r="L23" s="41">
        <v>0.5</v>
      </c>
      <c r="M23" s="42"/>
      <c r="N23" s="37">
        <v>2.21</v>
      </c>
      <c r="O23" s="41">
        <v>0.45</v>
      </c>
      <c r="P23" s="42"/>
      <c r="Q23" s="37">
        <v>1.26</v>
      </c>
      <c r="R23" s="41">
        <v>0.25</v>
      </c>
      <c r="S23" s="42"/>
      <c r="T23" s="37">
        <v>1</v>
      </c>
      <c r="U23" s="41">
        <v>0.21</v>
      </c>
      <c r="V23" s="42"/>
      <c r="W23" s="37">
        <v>1.08</v>
      </c>
      <c r="X23" s="41">
        <v>0.23</v>
      </c>
      <c r="Y23" s="42"/>
      <c r="Z23" s="37">
        <v>1.99</v>
      </c>
      <c r="AA23" s="41">
        <v>0.4</v>
      </c>
      <c r="AB23" s="42"/>
      <c r="AC23" s="37">
        <v>1.0900000000000001</v>
      </c>
      <c r="AD23" s="41">
        <v>0.22</v>
      </c>
      <c r="AE23" s="42"/>
      <c r="AF23" s="37">
        <v>1.1100000000000001</v>
      </c>
      <c r="AG23" s="37">
        <v>0.22</v>
      </c>
      <c r="AH23" s="42"/>
      <c r="AI23" s="37">
        <v>1.1299999999999999</v>
      </c>
      <c r="AJ23" s="37">
        <v>0.23</v>
      </c>
      <c r="AK23" s="42"/>
      <c r="AL23" s="37">
        <v>1.0900000000000001</v>
      </c>
      <c r="AM23" s="37">
        <v>0.22</v>
      </c>
      <c r="AN23" s="42"/>
    </row>
    <row r="24" spans="1:41" ht="12" customHeight="1" x14ac:dyDescent="0.25">
      <c r="A24" s="106"/>
      <c r="B24" s="149"/>
      <c r="C24" s="126"/>
      <c r="D24" s="129"/>
      <c r="E24" s="37"/>
      <c r="F24" s="41"/>
      <c r="G24" s="42"/>
      <c r="H24" s="37"/>
      <c r="I24" s="41"/>
      <c r="J24" s="42"/>
      <c r="K24" s="37"/>
      <c r="L24" s="41"/>
      <c r="M24" s="42"/>
      <c r="N24" s="37"/>
      <c r="O24" s="41"/>
      <c r="P24" s="42"/>
      <c r="Q24" s="37"/>
      <c r="R24" s="41"/>
      <c r="S24" s="42"/>
      <c r="T24" s="37"/>
      <c r="U24" s="41"/>
      <c r="V24" s="42"/>
      <c r="W24" s="37"/>
      <c r="X24" s="41"/>
      <c r="Y24" s="42"/>
      <c r="Z24" s="37"/>
      <c r="AA24" s="41"/>
      <c r="AB24" s="42"/>
      <c r="AC24" s="37"/>
      <c r="AD24" s="41"/>
      <c r="AE24" s="42"/>
      <c r="AF24" s="37"/>
      <c r="AG24" s="41"/>
      <c r="AH24" s="43"/>
      <c r="AI24" s="44"/>
      <c r="AJ24" s="41"/>
      <c r="AK24" s="42"/>
      <c r="AL24" s="44"/>
      <c r="AM24" s="41"/>
      <c r="AN24" s="42"/>
    </row>
    <row r="25" spans="1:41" ht="12" customHeight="1" x14ac:dyDescent="0.25">
      <c r="A25" s="106"/>
      <c r="B25" s="164" t="s">
        <v>36</v>
      </c>
      <c r="C25" s="131">
        <v>5</v>
      </c>
      <c r="D25" s="132">
        <v>110</v>
      </c>
      <c r="E25" s="37"/>
      <c r="F25" s="41"/>
      <c r="G25" s="42"/>
      <c r="H25" s="37"/>
      <c r="I25" s="41"/>
      <c r="J25" s="42"/>
      <c r="K25" s="37"/>
      <c r="L25" s="41"/>
      <c r="M25" s="42"/>
      <c r="N25" s="37"/>
      <c r="O25" s="41"/>
      <c r="P25" s="42"/>
      <c r="Q25" s="37"/>
      <c r="R25" s="41"/>
      <c r="S25" s="42"/>
      <c r="T25" s="37"/>
      <c r="U25" s="41"/>
      <c r="V25" s="42"/>
      <c r="W25" s="37"/>
      <c r="X25" s="41"/>
      <c r="Y25" s="42"/>
      <c r="Z25" s="37"/>
      <c r="AA25" s="41"/>
      <c r="AB25" s="42"/>
      <c r="AC25" s="37"/>
      <c r="AD25" s="41"/>
      <c r="AE25" s="42"/>
      <c r="AF25" s="37"/>
      <c r="AG25" s="41"/>
      <c r="AH25" s="43"/>
      <c r="AI25" s="44"/>
      <c r="AJ25" s="41"/>
      <c r="AK25" s="42"/>
      <c r="AL25" s="44"/>
      <c r="AM25" s="41"/>
      <c r="AN25" s="42"/>
    </row>
    <row r="26" spans="1:41" ht="12" customHeight="1" x14ac:dyDescent="0.25">
      <c r="A26" s="106"/>
      <c r="B26" s="148"/>
      <c r="C26" s="125"/>
      <c r="D26" s="128"/>
      <c r="E26" s="37">
        <v>4.24</v>
      </c>
      <c r="F26" s="41">
        <v>0.87</v>
      </c>
      <c r="G26" s="42"/>
      <c r="H26" s="37">
        <v>4.4400000000000004</v>
      </c>
      <c r="I26" s="41">
        <v>0.92</v>
      </c>
      <c r="J26" s="42"/>
      <c r="K26" s="37">
        <v>4.57</v>
      </c>
      <c r="L26" s="41">
        <v>0.94</v>
      </c>
      <c r="M26" s="42"/>
      <c r="N26" s="79">
        <v>4.55</v>
      </c>
      <c r="O26" s="41">
        <v>0.93</v>
      </c>
      <c r="P26" s="42"/>
      <c r="Q26" s="37">
        <v>4.13</v>
      </c>
      <c r="R26" s="41">
        <v>0.86</v>
      </c>
      <c r="S26" s="42"/>
      <c r="T26" s="37">
        <v>4.07</v>
      </c>
      <c r="U26" s="41">
        <v>0.85</v>
      </c>
      <c r="V26" s="42"/>
      <c r="W26" s="37">
        <v>3.99</v>
      </c>
      <c r="X26" s="41">
        <v>0.84</v>
      </c>
      <c r="Y26" s="42"/>
      <c r="Z26" s="37">
        <v>4.5599999999999996</v>
      </c>
      <c r="AA26" s="41">
        <v>0.96</v>
      </c>
      <c r="AB26" s="42"/>
      <c r="AC26" s="37">
        <v>4.74</v>
      </c>
      <c r="AD26" s="41">
        <v>0.99</v>
      </c>
      <c r="AE26" s="42"/>
      <c r="AF26" s="37">
        <v>4.29</v>
      </c>
      <c r="AG26" s="41">
        <v>0.9</v>
      </c>
      <c r="AH26" s="43"/>
      <c r="AI26" s="44">
        <v>4.76</v>
      </c>
      <c r="AJ26" s="41">
        <v>0.99</v>
      </c>
      <c r="AK26" s="42"/>
      <c r="AL26" s="44">
        <v>4.7699999999999996</v>
      </c>
      <c r="AM26" s="41">
        <v>1</v>
      </c>
      <c r="AN26" s="42"/>
    </row>
    <row r="27" spans="1:41" ht="12" customHeight="1" x14ac:dyDescent="0.25">
      <c r="A27" s="106"/>
      <c r="B27" s="149"/>
      <c r="C27" s="126"/>
      <c r="D27" s="129"/>
      <c r="E27" s="20"/>
      <c r="F27" s="21"/>
      <c r="G27" s="22"/>
      <c r="H27" s="20"/>
      <c r="I27" s="21"/>
      <c r="J27" s="22"/>
      <c r="K27" s="20"/>
      <c r="L27" s="21"/>
      <c r="M27" s="22"/>
      <c r="N27" s="20"/>
      <c r="O27" s="21"/>
      <c r="P27" s="22"/>
      <c r="Q27" s="20"/>
      <c r="R27" s="21"/>
      <c r="S27" s="22"/>
      <c r="T27" s="20"/>
      <c r="U27" s="21"/>
      <c r="V27" s="22"/>
      <c r="W27" s="20"/>
      <c r="X27" s="21"/>
      <c r="Y27" s="22"/>
      <c r="Z27" s="20"/>
      <c r="AA27" s="21"/>
      <c r="AB27" s="22"/>
      <c r="AC27" s="20"/>
      <c r="AD27" s="21"/>
      <c r="AE27" s="22"/>
      <c r="AF27" s="20"/>
      <c r="AG27" s="21"/>
      <c r="AH27" s="28"/>
      <c r="AI27" s="32"/>
      <c r="AJ27" s="21"/>
      <c r="AK27" s="22"/>
      <c r="AL27" s="32"/>
      <c r="AM27" s="21"/>
      <c r="AN27" s="22"/>
    </row>
    <row r="28" spans="1:41" ht="12" customHeight="1" x14ac:dyDescent="0.25">
      <c r="A28" s="106"/>
      <c r="B28" s="99"/>
      <c r="C28" s="166"/>
      <c r="D28" s="167"/>
      <c r="E28" s="11"/>
      <c r="F28" s="12"/>
      <c r="G28" s="13"/>
      <c r="H28" s="11"/>
      <c r="I28" s="12"/>
      <c r="J28" s="13"/>
      <c r="K28" s="11"/>
      <c r="L28" s="12"/>
      <c r="M28" s="13"/>
      <c r="N28" s="11"/>
      <c r="O28" s="12"/>
      <c r="P28" s="13"/>
      <c r="Q28" s="11"/>
      <c r="R28" s="12"/>
      <c r="S28" s="13"/>
      <c r="T28" s="11"/>
      <c r="U28" s="12"/>
      <c r="V28" s="13"/>
      <c r="W28" s="11"/>
      <c r="X28" s="12"/>
      <c r="Y28" s="13"/>
      <c r="Z28" s="11"/>
      <c r="AA28" s="12"/>
      <c r="AB28" s="13"/>
      <c r="AC28" s="11"/>
      <c r="AD28" s="12"/>
      <c r="AE28" s="13"/>
      <c r="AF28" s="11"/>
      <c r="AG28" s="12"/>
      <c r="AH28" s="29"/>
      <c r="AI28" s="33"/>
      <c r="AJ28" s="12"/>
      <c r="AK28" s="13"/>
      <c r="AL28" s="33"/>
      <c r="AM28" s="12"/>
      <c r="AN28" s="13"/>
    </row>
    <row r="29" spans="1:41" ht="12" customHeight="1" x14ac:dyDescent="0.25">
      <c r="A29" s="106"/>
      <c r="B29" s="99"/>
      <c r="C29" s="166"/>
      <c r="D29" s="168"/>
      <c r="E29" s="11"/>
      <c r="F29" s="12"/>
      <c r="G29" s="13"/>
      <c r="H29" s="11"/>
      <c r="I29" s="12"/>
      <c r="J29" s="13"/>
      <c r="K29" s="11"/>
      <c r="L29" s="12"/>
      <c r="M29" s="13"/>
      <c r="N29" s="11"/>
      <c r="O29" s="12"/>
      <c r="P29" s="13"/>
      <c r="Q29" s="11"/>
      <c r="R29" s="12"/>
      <c r="S29" s="13"/>
      <c r="T29" s="11"/>
      <c r="U29" s="12"/>
      <c r="V29" s="13"/>
      <c r="W29" s="11"/>
      <c r="X29" s="12"/>
      <c r="Y29" s="13"/>
      <c r="Z29" s="11"/>
      <c r="AA29" s="12"/>
      <c r="AB29" s="13"/>
      <c r="AC29" s="11"/>
      <c r="AD29" s="12"/>
      <c r="AE29" s="13"/>
      <c r="AF29" s="11"/>
      <c r="AG29" s="12"/>
      <c r="AH29" s="29"/>
      <c r="AI29" s="33"/>
      <c r="AJ29" s="12"/>
      <c r="AK29" s="13"/>
      <c r="AL29" s="33"/>
      <c r="AM29" s="12"/>
      <c r="AN29" s="13"/>
    </row>
    <row r="30" spans="1:41" ht="12" customHeight="1" x14ac:dyDescent="0.25">
      <c r="A30" s="106"/>
      <c r="B30" s="99"/>
      <c r="C30" s="166"/>
      <c r="D30" s="169"/>
      <c r="E30" s="11"/>
      <c r="F30" s="12"/>
      <c r="G30" s="13"/>
      <c r="H30" s="11"/>
      <c r="I30" s="12"/>
      <c r="J30" s="13"/>
      <c r="K30" s="11"/>
      <c r="L30" s="12"/>
      <c r="M30" s="13"/>
      <c r="N30" s="11"/>
      <c r="O30" s="12"/>
      <c r="P30" s="13"/>
      <c r="Q30" s="11"/>
      <c r="R30" s="12"/>
      <c r="S30" s="13"/>
      <c r="T30" s="11"/>
      <c r="U30" s="12"/>
      <c r="V30" s="13"/>
      <c r="W30" s="11"/>
      <c r="X30" s="12"/>
      <c r="Y30" s="13"/>
      <c r="Z30" s="11"/>
      <c r="AA30" s="12"/>
      <c r="AB30" s="13"/>
      <c r="AC30" s="11"/>
      <c r="AD30" s="12"/>
      <c r="AE30" s="13"/>
      <c r="AF30" s="11"/>
      <c r="AG30" s="12"/>
      <c r="AH30" s="29"/>
      <c r="AI30" s="33"/>
      <c r="AJ30" s="12"/>
      <c r="AK30" s="13"/>
      <c r="AL30" s="33"/>
      <c r="AM30" s="12"/>
      <c r="AN30" s="13"/>
    </row>
    <row r="31" spans="1:41" ht="12" customHeight="1" x14ac:dyDescent="0.25">
      <c r="A31" s="106"/>
      <c r="B31" s="99"/>
      <c r="C31" s="166"/>
      <c r="D31" s="167"/>
      <c r="E31" s="11"/>
      <c r="F31" s="12"/>
      <c r="G31" s="13"/>
      <c r="H31" s="11"/>
      <c r="I31" s="12"/>
      <c r="J31" s="13"/>
      <c r="K31" s="11"/>
      <c r="L31" s="12"/>
      <c r="M31" s="13"/>
      <c r="N31" s="11"/>
      <c r="O31" s="12"/>
      <c r="P31" s="13"/>
      <c r="Q31" s="11"/>
      <c r="R31" s="12"/>
      <c r="S31" s="13"/>
      <c r="T31" s="11"/>
      <c r="U31" s="12"/>
      <c r="V31" s="13"/>
      <c r="W31" s="11"/>
      <c r="X31" s="12"/>
      <c r="Y31" s="13"/>
      <c r="Z31" s="11"/>
      <c r="AA31" s="12"/>
      <c r="AB31" s="13"/>
      <c r="AC31" s="11"/>
      <c r="AD31" s="12"/>
      <c r="AE31" s="13"/>
      <c r="AF31" s="11"/>
      <c r="AG31" s="12"/>
      <c r="AH31" s="29"/>
      <c r="AI31" s="33"/>
      <c r="AJ31" s="12"/>
      <c r="AK31" s="13"/>
      <c r="AL31" s="33"/>
      <c r="AM31" s="12"/>
      <c r="AN31" s="13"/>
    </row>
    <row r="32" spans="1:41" ht="12" customHeight="1" x14ac:dyDescent="0.25">
      <c r="A32" s="106"/>
      <c r="B32" s="99"/>
      <c r="C32" s="166"/>
      <c r="D32" s="168"/>
      <c r="E32" s="11"/>
      <c r="F32" s="12"/>
      <c r="G32" s="13"/>
      <c r="H32" s="11"/>
      <c r="I32" s="12"/>
      <c r="J32" s="13"/>
      <c r="K32" s="11"/>
      <c r="L32" s="12"/>
      <c r="M32" s="13"/>
      <c r="N32" s="11"/>
      <c r="O32" s="12"/>
      <c r="P32" s="13"/>
      <c r="Q32" s="11"/>
      <c r="R32" s="12"/>
      <c r="S32" s="13"/>
      <c r="T32" s="11"/>
      <c r="U32" s="12"/>
      <c r="V32" s="13"/>
      <c r="W32" s="11"/>
      <c r="X32" s="12"/>
      <c r="Y32" s="13"/>
      <c r="Z32" s="11"/>
      <c r="AA32" s="12"/>
      <c r="AB32" s="13"/>
      <c r="AC32" s="11"/>
      <c r="AD32" s="12"/>
      <c r="AE32" s="13"/>
      <c r="AF32" s="11"/>
      <c r="AG32" s="12"/>
      <c r="AH32" s="29"/>
      <c r="AI32" s="33"/>
      <c r="AJ32" s="12"/>
      <c r="AK32" s="13"/>
      <c r="AL32" s="33"/>
      <c r="AM32" s="12"/>
      <c r="AN32" s="13"/>
    </row>
    <row r="33" spans="1:40" ht="12" customHeight="1" thickBot="1" x14ac:dyDescent="0.3">
      <c r="A33" s="106"/>
      <c r="B33" s="183"/>
      <c r="C33" s="184"/>
      <c r="D33" s="185"/>
      <c r="E33" s="14"/>
      <c r="F33" s="15"/>
      <c r="G33" s="16"/>
      <c r="H33" s="14"/>
      <c r="I33" s="15"/>
      <c r="J33" s="16"/>
      <c r="K33" s="14"/>
      <c r="L33" s="15"/>
      <c r="M33" s="16"/>
      <c r="N33" s="14"/>
      <c r="O33" s="15"/>
      <c r="P33" s="16"/>
      <c r="Q33" s="14"/>
      <c r="R33" s="15"/>
      <c r="S33" s="16"/>
      <c r="T33" s="14"/>
      <c r="U33" s="15"/>
      <c r="V33" s="16"/>
      <c r="W33" s="14"/>
      <c r="X33" s="15"/>
      <c r="Y33" s="16"/>
      <c r="Z33" s="14"/>
      <c r="AA33" s="15"/>
      <c r="AB33" s="16"/>
      <c r="AC33" s="14"/>
      <c r="AD33" s="15"/>
      <c r="AE33" s="16"/>
      <c r="AF33" s="14"/>
      <c r="AG33" s="15"/>
      <c r="AH33" s="30"/>
      <c r="AI33" s="34"/>
      <c r="AJ33" s="35"/>
      <c r="AK33" s="36"/>
      <c r="AL33" s="34"/>
      <c r="AM33" s="35"/>
      <c r="AN33" s="36"/>
    </row>
    <row r="34" spans="1:40" ht="12" customHeight="1" x14ac:dyDescent="0.25">
      <c r="A34" s="106"/>
      <c r="B34" s="161" t="s">
        <v>5</v>
      </c>
      <c r="C34" s="134"/>
      <c r="D34" s="10"/>
      <c r="E34" s="75" t="s">
        <v>10</v>
      </c>
      <c r="F34" s="23"/>
      <c r="G34" s="24"/>
      <c r="H34" s="75" t="s">
        <v>10</v>
      </c>
      <c r="I34" s="23"/>
      <c r="J34" s="24"/>
      <c r="K34" s="75" t="s">
        <v>10</v>
      </c>
      <c r="L34" s="23"/>
      <c r="M34" s="24"/>
      <c r="N34" s="75" t="s">
        <v>10</v>
      </c>
      <c r="O34" s="23"/>
      <c r="P34" s="24"/>
      <c r="Q34" s="75" t="s">
        <v>10</v>
      </c>
      <c r="R34" s="23"/>
      <c r="S34" s="24"/>
      <c r="T34" s="75" t="s">
        <v>10</v>
      </c>
      <c r="U34" s="23"/>
      <c r="V34" s="24"/>
      <c r="W34" s="75" t="s">
        <v>10</v>
      </c>
      <c r="X34" s="23"/>
      <c r="Y34" s="24"/>
      <c r="Z34" s="75" t="s">
        <v>10</v>
      </c>
      <c r="AA34" s="23"/>
      <c r="AB34" s="24"/>
      <c r="AC34" s="75" t="s">
        <v>10</v>
      </c>
      <c r="AD34" s="23"/>
      <c r="AE34" s="24"/>
      <c r="AF34" s="75" t="s">
        <v>10</v>
      </c>
      <c r="AG34" s="23"/>
      <c r="AH34" s="24"/>
      <c r="AI34" s="75" t="s">
        <v>10</v>
      </c>
      <c r="AJ34" s="23"/>
      <c r="AK34" s="24"/>
      <c r="AL34" s="75" t="s">
        <v>10</v>
      </c>
      <c r="AM34" s="23"/>
      <c r="AN34" s="24"/>
    </row>
    <row r="35" spans="1:40" ht="12" customHeight="1" x14ac:dyDescent="0.25">
      <c r="A35" s="106"/>
      <c r="B35" s="162"/>
      <c r="C35" s="136"/>
      <c r="D35" s="5">
        <v>110</v>
      </c>
      <c r="E35" s="76" t="s">
        <v>10</v>
      </c>
      <c r="F35" s="41">
        <f>SUM(F23:F34)</f>
        <v>1.1000000000000001</v>
      </c>
      <c r="G35" s="42"/>
      <c r="H35" s="76" t="s">
        <v>10</v>
      </c>
      <c r="I35" s="41">
        <f>SUM(I23:I34)</f>
        <v>1.1200000000000001</v>
      </c>
      <c r="J35" s="42"/>
      <c r="K35" s="76" t="s">
        <v>10</v>
      </c>
      <c r="L35" s="41">
        <f>SUM(L23:L34)</f>
        <v>1.44</v>
      </c>
      <c r="M35" s="42"/>
      <c r="N35" s="76" t="s">
        <v>10</v>
      </c>
      <c r="O35" s="41">
        <f>SUM(O23:O34)</f>
        <v>1.3800000000000001</v>
      </c>
      <c r="P35" s="42"/>
      <c r="Q35" s="76" t="s">
        <v>10</v>
      </c>
      <c r="R35" s="41">
        <f>SUM(R23:R34)</f>
        <v>1.1099999999999999</v>
      </c>
      <c r="S35" s="42"/>
      <c r="T35" s="76" t="s">
        <v>10</v>
      </c>
      <c r="U35" s="41">
        <f>SUM(U23:U34)</f>
        <v>1.06</v>
      </c>
      <c r="V35" s="42"/>
      <c r="W35" s="76" t="s">
        <v>10</v>
      </c>
      <c r="X35" s="41">
        <f>SUM(X23:X34)</f>
        <v>1.07</v>
      </c>
      <c r="Y35" s="42"/>
      <c r="Z35" s="76" t="s">
        <v>10</v>
      </c>
      <c r="AA35" s="41">
        <f>SUM(AA23:AA34)</f>
        <v>1.3599999999999999</v>
      </c>
      <c r="AB35" s="42"/>
      <c r="AC35" s="76" t="s">
        <v>10</v>
      </c>
      <c r="AD35" s="41">
        <f>SUM(AD23:AD34)</f>
        <v>1.21</v>
      </c>
      <c r="AE35" s="42"/>
      <c r="AF35" s="76" t="s">
        <v>10</v>
      </c>
      <c r="AG35" s="41">
        <f>SUM(AG23:AG34)</f>
        <v>1.1200000000000001</v>
      </c>
      <c r="AH35" s="42"/>
      <c r="AI35" s="76" t="s">
        <v>10</v>
      </c>
      <c r="AJ35" s="41">
        <f>SUM(AJ23:AJ34)</f>
        <v>1.22</v>
      </c>
      <c r="AK35" s="42"/>
      <c r="AL35" s="76" t="s">
        <v>10</v>
      </c>
      <c r="AM35" s="41">
        <f>SUM(AM23:AM34)</f>
        <v>1.22</v>
      </c>
      <c r="AN35" s="22"/>
    </row>
    <row r="36" spans="1:40" ht="12" customHeight="1" thickBot="1" x14ac:dyDescent="0.3">
      <c r="A36" s="106"/>
      <c r="B36" s="163"/>
      <c r="C36" s="138"/>
      <c r="D36" s="6"/>
      <c r="E36" s="77" t="s">
        <v>10</v>
      </c>
      <c r="F36" s="25"/>
      <c r="G36" s="26"/>
      <c r="H36" s="77" t="s">
        <v>10</v>
      </c>
      <c r="I36" s="25"/>
      <c r="J36" s="26"/>
      <c r="K36" s="77" t="s">
        <v>10</v>
      </c>
      <c r="L36" s="25"/>
      <c r="M36" s="26"/>
      <c r="N36" s="77" t="s">
        <v>10</v>
      </c>
      <c r="O36" s="25"/>
      <c r="P36" s="26"/>
      <c r="Q36" s="77" t="s">
        <v>10</v>
      </c>
      <c r="R36" s="25"/>
      <c r="S36" s="26"/>
      <c r="T36" s="77" t="s">
        <v>10</v>
      </c>
      <c r="U36" s="25"/>
      <c r="V36" s="26"/>
      <c r="W36" s="77" t="s">
        <v>10</v>
      </c>
      <c r="X36" s="25"/>
      <c r="Y36" s="26"/>
      <c r="Z36" s="77" t="s">
        <v>10</v>
      </c>
      <c r="AA36" s="25"/>
      <c r="AB36" s="26"/>
      <c r="AC36" s="77" t="s">
        <v>10</v>
      </c>
      <c r="AD36" s="25"/>
      <c r="AE36" s="26"/>
      <c r="AF36" s="77" t="s">
        <v>10</v>
      </c>
      <c r="AG36" s="25"/>
      <c r="AH36" s="26"/>
      <c r="AI36" s="77" t="s">
        <v>10</v>
      </c>
      <c r="AJ36" s="25"/>
      <c r="AK36" s="26"/>
      <c r="AL36" s="77" t="s">
        <v>10</v>
      </c>
      <c r="AM36" s="25"/>
      <c r="AN36" s="26"/>
    </row>
    <row r="37" spans="1:40" ht="12" customHeight="1" thickBot="1" x14ac:dyDescent="0.3">
      <c r="A37" s="106"/>
      <c r="B37" s="176" t="s">
        <v>37</v>
      </c>
      <c r="C37" s="177"/>
      <c r="D37" s="67">
        <v>110</v>
      </c>
      <c r="E37" s="143">
        <v>120.1</v>
      </c>
      <c r="F37" s="144"/>
      <c r="G37" s="145"/>
      <c r="H37" s="143">
        <v>120.4</v>
      </c>
      <c r="I37" s="144"/>
      <c r="J37" s="145"/>
      <c r="K37" s="143">
        <v>119.2</v>
      </c>
      <c r="L37" s="144"/>
      <c r="M37" s="145"/>
      <c r="N37" s="143">
        <v>119.8</v>
      </c>
      <c r="O37" s="144"/>
      <c r="P37" s="145"/>
      <c r="Q37" s="143">
        <v>120</v>
      </c>
      <c r="R37" s="144"/>
      <c r="S37" s="144"/>
      <c r="T37" s="143">
        <v>120.2</v>
      </c>
      <c r="U37" s="144"/>
      <c r="V37" s="145"/>
      <c r="W37" s="143">
        <v>120.2</v>
      </c>
      <c r="X37" s="144"/>
      <c r="Y37" s="144"/>
      <c r="Z37" s="143">
        <v>120.3</v>
      </c>
      <c r="AA37" s="144"/>
      <c r="AB37" s="145"/>
      <c r="AC37" s="143">
        <v>120.9</v>
      </c>
      <c r="AD37" s="144"/>
      <c r="AE37" s="144"/>
      <c r="AF37" s="143">
        <v>120.3</v>
      </c>
      <c r="AG37" s="144"/>
      <c r="AH37" s="145"/>
      <c r="AI37" s="143">
        <v>120.3</v>
      </c>
      <c r="AJ37" s="144"/>
      <c r="AK37" s="145"/>
      <c r="AL37" s="143">
        <v>119.6</v>
      </c>
      <c r="AM37" s="144"/>
      <c r="AN37" s="145"/>
    </row>
    <row r="38" spans="1:40" ht="12" customHeight="1" thickBot="1" x14ac:dyDescent="0.3">
      <c r="A38" s="107"/>
      <c r="B38" s="178"/>
      <c r="C38" s="179"/>
      <c r="D38" s="67">
        <v>10</v>
      </c>
      <c r="E38" s="143">
        <v>10.5</v>
      </c>
      <c r="F38" s="144"/>
      <c r="G38" s="145"/>
      <c r="H38" s="143">
        <v>10.5</v>
      </c>
      <c r="I38" s="144"/>
      <c r="J38" s="145"/>
      <c r="K38" s="143">
        <v>10.4</v>
      </c>
      <c r="L38" s="144"/>
      <c r="M38" s="145"/>
      <c r="N38" s="180">
        <v>10.4</v>
      </c>
      <c r="O38" s="181"/>
      <c r="P38" s="182"/>
      <c r="Q38" s="143">
        <v>10.5</v>
      </c>
      <c r="R38" s="144"/>
      <c r="S38" s="144"/>
      <c r="T38" s="143">
        <v>10.5</v>
      </c>
      <c r="U38" s="144"/>
      <c r="V38" s="145"/>
      <c r="W38" s="143">
        <v>10.5</v>
      </c>
      <c r="X38" s="144"/>
      <c r="Y38" s="144"/>
      <c r="Z38" s="143">
        <v>10.5</v>
      </c>
      <c r="AA38" s="144"/>
      <c r="AB38" s="145"/>
      <c r="AC38" s="143">
        <v>10.6</v>
      </c>
      <c r="AD38" s="144"/>
      <c r="AE38" s="144"/>
      <c r="AF38" s="143">
        <v>10.5</v>
      </c>
      <c r="AG38" s="144"/>
      <c r="AH38" s="145"/>
      <c r="AI38" s="180">
        <v>10.5</v>
      </c>
      <c r="AJ38" s="181"/>
      <c r="AK38" s="182"/>
      <c r="AL38" s="143">
        <v>10.5</v>
      </c>
      <c r="AM38" s="144"/>
      <c r="AN38" s="145"/>
    </row>
    <row r="40" spans="1:40" x14ac:dyDescent="0.25">
      <c r="A40" s="64"/>
      <c r="B40" s="186" t="s">
        <v>68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V40" s="65"/>
      <c r="W40" s="66"/>
      <c r="X40" s="101" t="s">
        <v>71</v>
      </c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</row>
  </sheetData>
  <mergeCells count="108">
    <mergeCell ref="AC38:AE38"/>
    <mergeCell ref="AF38:AH38"/>
    <mergeCell ref="AI38:AK38"/>
    <mergeCell ref="AL38:AN38"/>
    <mergeCell ref="B40:T40"/>
    <mergeCell ref="X40:AJ40"/>
    <mergeCell ref="AI37:AK37"/>
    <mergeCell ref="AL37:AN37"/>
    <mergeCell ref="E38:G38"/>
    <mergeCell ref="H38:J38"/>
    <mergeCell ref="K38:M38"/>
    <mergeCell ref="N38:P38"/>
    <mergeCell ref="Q38:S38"/>
    <mergeCell ref="T38:V38"/>
    <mergeCell ref="W38:Y38"/>
    <mergeCell ref="Z38:AB38"/>
    <mergeCell ref="Q37:S37"/>
    <mergeCell ref="T37:V37"/>
    <mergeCell ref="W37:Y37"/>
    <mergeCell ref="Z37:AB37"/>
    <mergeCell ref="AC37:AE37"/>
    <mergeCell ref="AF37:AH37"/>
    <mergeCell ref="D25:D27"/>
    <mergeCell ref="T19:V19"/>
    <mergeCell ref="W19:Y19"/>
    <mergeCell ref="Z19:AB19"/>
    <mergeCell ref="B34:C36"/>
    <mergeCell ref="B37:C38"/>
    <mergeCell ref="E37:G37"/>
    <mergeCell ref="H37:J37"/>
    <mergeCell ref="K37:M37"/>
    <mergeCell ref="N37:P37"/>
    <mergeCell ref="B28:B30"/>
    <mergeCell ref="C28:C30"/>
    <mergeCell ref="D28:D30"/>
    <mergeCell ref="B31:B33"/>
    <mergeCell ref="C31:C33"/>
    <mergeCell ref="D31:D33"/>
    <mergeCell ref="AC19:AE19"/>
    <mergeCell ref="AF19:AH19"/>
    <mergeCell ref="AI19:AK19"/>
    <mergeCell ref="AL18:AN18"/>
    <mergeCell ref="A19:A38"/>
    <mergeCell ref="B19:B21"/>
    <mergeCell ref="C19:C21"/>
    <mergeCell ref="D19:D21"/>
    <mergeCell ref="E19:G19"/>
    <mergeCell ref="H19:J19"/>
    <mergeCell ref="K19:M19"/>
    <mergeCell ref="N19:P19"/>
    <mergeCell ref="Q19:S19"/>
    <mergeCell ref="T18:V18"/>
    <mergeCell ref="W18:Y18"/>
    <mergeCell ref="Z18:AB18"/>
    <mergeCell ref="AC18:AE18"/>
    <mergeCell ref="AF18:AH18"/>
    <mergeCell ref="AI18:AK18"/>
    <mergeCell ref="B22:B24"/>
    <mergeCell ref="C22:C24"/>
    <mergeCell ref="D22:D24"/>
    <mergeCell ref="B25:B27"/>
    <mergeCell ref="C25:C27"/>
    <mergeCell ref="AI17:AK17"/>
    <mergeCell ref="AL17:AN17"/>
    <mergeCell ref="E18:G18"/>
    <mergeCell ref="H18:J18"/>
    <mergeCell ref="K18:M18"/>
    <mergeCell ref="N18:P18"/>
    <mergeCell ref="Q18:S18"/>
    <mergeCell ref="H17:J17"/>
    <mergeCell ref="K17:M17"/>
    <mergeCell ref="N17:P17"/>
    <mergeCell ref="Q17:S17"/>
    <mergeCell ref="T17:V17"/>
    <mergeCell ref="W17:Y17"/>
    <mergeCell ref="Q2:S2"/>
    <mergeCell ref="T2:V2"/>
    <mergeCell ref="W2:Y2"/>
    <mergeCell ref="Z2:AB2"/>
    <mergeCell ref="AC2:AE2"/>
    <mergeCell ref="AF2:AH2"/>
    <mergeCell ref="Z17:AB17"/>
    <mergeCell ref="AC17:AE17"/>
    <mergeCell ref="AF17:AH17"/>
    <mergeCell ref="F1:V1"/>
    <mergeCell ref="W1:AN1"/>
    <mergeCell ref="A2:A18"/>
    <mergeCell ref="B2:B4"/>
    <mergeCell ref="C2:C4"/>
    <mergeCell ref="D2:D4"/>
    <mergeCell ref="E2:G2"/>
    <mergeCell ref="H2:J2"/>
    <mergeCell ref="K2:M2"/>
    <mergeCell ref="N2:P2"/>
    <mergeCell ref="B11:B13"/>
    <mergeCell ref="C11:C13"/>
    <mergeCell ref="D11:D13"/>
    <mergeCell ref="B14:C16"/>
    <mergeCell ref="B17:C18"/>
    <mergeCell ref="E17:G17"/>
    <mergeCell ref="AI2:AK2"/>
    <mergeCell ref="AL2:AN2"/>
    <mergeCell ref="B5:B7"/>
    <mergeCell ref="C5:C7"/>
    <mergeCell ref="D5:D7"/>
    <mergeCell ref="B8:B10"/>
    <mergeCell ref="C8:C10"/>
    <mergeCell ref="D8:D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R8"/>
  <sheetViews>
    <sheetView workbookViewId="0">
      <selection activeCell="R8" sqref="R8"/>
    </sheetView>
  </sheetViews>
  <sheetFormatPr defaultRowHeight="15" x14ac:dyDescent="0.25"/>
  <sheetData>
    <row r="8" spans="9:18" x14ac:dyDescent="0.25">
      <c r="I8">
        <v>1.27</v>
      </c>
      <c r="L8">
        <v>1.1599999999999999</v>
      </c>
      <c r="O8">
        <v>1.1200000000000001</v>
      </c>
      <c r="R8">
        <v>1.19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АЧР-3</vt:lpstr>
      <vt:lpstr>АЧР-2</vt:lpstr>
      <vt:lpstr>АЧР-1</vt:lpstr>
      <vt:lpstr>Трехгорная </vt:lpstr>
      <vt:lpstr>Завьялиха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2020-06-23T08:35:30Z</dcterms:modified>
</cp:coreProperties>
</file>